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5317"/>
  <workbookPr showInkAnnotation="0" autoCompressPictures="0"/>
  <bookViews>
    <workbookView xWindow="5360" yWindow="460" windowWidth="25860" windowHeight="18060" tabRatio="500"/>
  </bookViews>
  <sheets>
    <sheet name="ILO Dataset" sheetId="1" r:id="rId1"/>
  </sheets>
  <definedNames>
    <definedName name="_xlnm._FilterDatabase" localSheetId="0" hidden="1">'ILO Dataset'!$A$1:$AA$436</definedName>
    <definedName name="OUTCOMES" localSheetId="0">'ILO Dataset'!#REF!</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L440" i="1" l="1"/>
  <c r="M440" i="1"/>
  <c r="J441" i="1"/>
  <c r="J444" i="1"/>
  <c r="J449" i="1"/>
  <c r="O440" i="1"/>
  <c r="N440" i="1"/>
  <c r="K440" i="1"/>
  <c r="AA440" i="1"/>
  <c r="Z440" i="1"/>
  <c r="Y440" i="1"/>
  <c r="X440" i="1"/>
  <c r="X443" i="1"/>
  <c r="U440" i="1"/>
  <c r="V440" i="1"/>
  <c r="W440" i="1"/>
  <c r="V442" i="1"/>
  <c r="S383" i="1"/>
  <c r="T383" i="1"/>
  <c r="J445" i="1"/>
  <c r="J446" i="1"/>
  <c r="J442" i="1"/>
  <c r="J447" i="1"/>
  <c r="J448" i="1"/>
  <c r="J443" i="1"/>
  <c r="AA441" i="1"/>
  <c r="Z441" i="1"/>
  <c r="Y441" i="1"/>
  <c r="X441" i="1"/>
  <c r="S310" i="1"/>
  <c r="T310" i="1"/>
  <c r="S195" i="1"/>
  <c r="T195" i="1"/>
  <c r="M441" i="1"/>
  <c r="S302" i="1"/>
  <c r="T302" i="1"/>
  <c r="S285" i="1"/>
  <c r="T285" i="1"/>
  <c r="S286" i="1"/>
  <c r="T286" i="1"/>
  <c r="S284" i="1"/>
  <c r="T284" i="1"/>
  <c r="S283" i="1"/>
  <c r="T283" i="1"/>
  <c r="S59" i="1"/>
  <c r="T59" i="1"/>
  <c r="S58" i="1"/>
  <c r="T58" i="1"/>
  <c r="S56" i="1"/>
  <c r="T56" i="1"/>
  <c r="S57" i="1"/>
  <c r="T57" i="1"/>
  <c r="S55" i="1"/>
  <c r="T55" i="1"/>
  <c r="S54" i="1"/>
  <c r="T54" i="1"/>
  <c r="S53" i="1"/>
  <c r="T53" i="1"/>
  <c r="S52" i="1"/>
  <c r="T52" i="1"/>
  <c r="S51" i="1"/>
  <c r="T51" i="1"/>
  <c r="S279" i="1"/>
  <c r="T279" i="1"/>
  <c r="S278" i="1"/>
  <c r="T278" i="1"/>
  <c r="S299" i="1"/>
  <c r="T299" i="1"/>
  <c r="S298" i="1"/>
  <c r="T298" i="1"/>
  <c r="S166" i="1"/>
  <c r="T166" i="1"/>
  <c r="S357" i="1"/>
  <c r="T357" i="1"/>
  <c r="S356" i="1"/>
  <c r="T356" i="1"/>
  <c r="S358" i="1"/>
  <c r="T358" i="1"/>
  <c r="S355" i="1"/>
  <c r="T355" i="1"/>
  <c r="S333" i="1"/>
  <c r="T333" i="1"/>
  <c r="S332" i="1"/>
  <c r="T332" i="1"/>
  <c r="S219" i="1"/>
  <c r="T219" i="1"/>
  <c r="S16" i="1"/>
  <c r="T16" i="1"/>
  <c r="S15" i="1"/>
  <c r="T15" i="1"/>
  <c r="S17" i="1"/>
  <c r="T17" i="1"/>
  <c r="S95" i="1"/>
  <c r="T95" i="1"/>
  <c r="S94" i="1"/>
  <c r="T94" i="1"/>
  <c r="S93" i="1"/>
  <c r="T93" i="1"/>
  <c r="S92" i="1"/>
  <c r="T92" i="1"/>
  <c r="S91" i="1"/>
  <c r="T91" i="1"/>
  <c r="S226" i="1"/>
  <c r="T226" i="1"/>
  <c r="S223" i="1"/>
  <c r="T223" i="1"/>
  <c r="S225" i="1"/>
  <c r="T225" i="1"/>
  <c r="S224" i="1"/>
  <c r="T224" i="1"/>
  <c r="S222" i="1"/>
  <c r="T222" i="1"/>
  <c r="S221" i="1"/>
  <c r="T221" i="1"/>
  <c r="S321" i="1"/>
  <c r="T321" i="1"/>
  <c r="S319" i="1"/>
  <c r="T319" i="1"/>
  <c r="S320" i="1"/>
  <c r="T320" i="1"/>
  <c r="S318" i="1"/>
  <c r="T318" i="1"/>
  <c r="S317" i="1"/>
  <c r="T317" i="1"/>
  <c r="S316" i="1"/>
  <c r="T316" i="1"/>
  <c r="S315" i="1"/>
  <c r="T315" i="1"/>
  <c r="S314" i="1"/>
  <c r="T314" i="1"/>
  <c r="S313" i="1"/>
  <c r="T313" i="1"/>
  <c r="S277" i="1"/>
  <c r="T277" i="1"/>
  <c r="S312" i="1"/>
  <c r="T312" i="1"/>
  <c r="S311" i="1"/>
  <c r="T311" i="1"/>
  <c r="S61" i="1"/>
  <c r="T61" i="1"/>
  <c r="S60" i="1"/>
  <c r="T60" i="1"/>
  <c r="S100" i="1"/>
  <c r="T100" i="1"/>
  <c r="S331" i="1"/>
  <c r="T331" i="1"/>
  <c r="S330" i="1"/>
  <c r="T330" i="1"/>
  <c r="S329" i="1"/>
  <c r="T329" i="1"/>
  <c r="S328" i="1"/>
  <c r="T328" i="1"/>
  <c r="S327" i="1"/>
  <c r="T327" i="1"/>
  <c r="S131" i="1"/>
  <c r="T131" i="1"/>
  <c r="S130" i="1"/>
  <c r="T130" i="1"/>
  <c r="S129" i="1"/>
  <c r="T129" i="1"/>
  <c r="S128" i="1"/>
  <c r="T128" i="1"/>
  <c r="S127" i="1"/>
  <c r="T127" i="1"/>
  <c r="S126" i="1"/>
  <c r="T126" i="1"/>
  <c r="S379" i="1"/>
  <c r="T379" i="1"/>
  <c r="S88" i="1"/>
  <c r="T88" i="1"/>
  <c r="S87" i="1"/>
  <c r="T87" i="1"/>
  <c r="S431" i="1"/>
  <c r="T431" i="1"/>
  <c r="S430" i="1"/>
  <c r="T430" i="1"/>
  <c r="S429" i="1"/>
  <c r="T429" i="1"/>
  <c r="S428" i="1"/>
  <c r="T428" i="1"/>
  <c r="S351" i="1"/>
  <c r="T351" i="1"/>
  <c r="S350" i="1"/>
  <c r="T350" i="1"/>
  <c r="S349" i="1"/>
  <c r="T349" i="1"/>
  <c r="S137" i="1"/>
  <c r="T137" i="1"/>
  <c r="S348" i="1"/>
  <c r="T348" i="1"/>
  <c r="S347" i="1"/>
  <c r="T347" i="1"/>
  <c r="S260" i="1"/>
  <c r="T260" i="1"/>
  <c r="S259" i="1"/>
  <c r="T259" i="1"/>
  <c r="S258" i="1"/>
  <c r="T258" i="1"/>
  <c r="S257" i="1"/>
  <c r="T257" i="1"/>
  <c r="S256" i="1"/>
  <c r="T256" i="1"/>
  <c r="S255" i="1"/>
  <c r="T255" i="1"/>
  <c r="S427" i="1"/>
  <c r="T427" i="1"/>
  <c r="S426" i="1"/>
  <c r="T426" i="1"/>
  <c r="S425" i="1"/>
  <c r="T425" i="1"/>
  <c r="S424" i="1"/>
  <c r="T424" i="1"/>
  <c r="S423" i="1"/>
  <c r="T423" i="1"/>
  <c r="S422" i="1"/>
  <c r="T422" i="1"/>
  <c r="S421" i="1"/>
  <c r="T421" i="1"/>
  <c r="S254" i="1"/>
  <c r="T254" i="1"/>
  <c r="S253" i="1"/>
  <c r="T253" i="1"/>
  <c r="S252" i="1"/>
  <c r="T252" i="1"/>
  <c r="S251" i="1"/>
  <c r="T251" i="1"/>
  <c r="S250" i="1"/>
  <c r="T250" i="1"/>
  <c r="S249" i="1"/>
  <c r="T249" i="1"/>
  <c r="S248" i="1"/>
  <c r="T248" i="1"/>
  <c r="S247" i="1"/>
  <c r="T247" i="1"/>
  <c r="S397" i="1"/>
  <c r="T397" i="1"/>
  <c r="S396" i="1"/>
  <c r="T396" i="1"/>
  <c r="S395" i="1"/>
  <c r="T395" i="1"/>
  <c r="S394" i="1"/>
  <c r="T394" i="1"/>
  <c r="S71" i="1"/>
  <c r="T71" i="1"/>
  <c r="S70" i="1"/>
  <c r="T70" i="1"/>
  <c r="S69" i="1"/>
  <c r="T69" i="1"/>
  <c r="S266" i="1"/>
  <c r="T266" i="1"/>
  <c r="S265" i="1"/>
  <c r="T265" i="1"/>
  <c r="S264" i="1"/>
  <c r="T264" i="1"/>
  <c r="S263" i="1"/>
  <c r="T263" i="1"/>
  <c r="S262" i="1"/>
  <c r="T262" i="1"/>
  <c r="S122" i="1"/>
  <c r="T122" i="1"/>
  <c r="S399" i="1"/>
  <c r="T399" i="1"/>
  <c r="S398" i="1"/>
  <c r="T398" i="1"/>
  <c r="S233" i="1"/>
  <c r="T233" i="1"/>
  <c r="S232" i="1"/>
  <c r="T232" i="1"/>
  <c r="S235" i="1"/>
  <c r="T235" i="1"/>
  <c r="S234" i="1"/>
  <c r="T234" i="1"/>
  <c r="S236" i="1"/>
  <c r="T236" i="1"/>
  <c r="S389" i="1"/>
  <c r="T389" i="1"/>
  <c r="S388" i="1"/>
  <c r="T388" i="1"/>
  <c r="S392" i="1"/>
  <c r="T392" i="1"/>
  <c r="S391" i="1"/>
  <c r="T391" i="1"/>
  <c r="S390" i="1"/>
  <c r="T390" i="1"/>
  <c r="S78" i="1"/>
  <c r="T78" i="1"/>
  <c r="S77" i="1"/>
  <c r="T77" i="1"/>
  <c r="S76" i="1"/>
  <c r="T76" i="1"/>
  <c r="S75" i="1"/>
  <c r="T75" i="1"/>
  <c r="S80" i="1"/>
  <c r="T80" i="1"/>
  <c r="S79" i="1"/>
  <c r="T79" i="1"/>
  <c r="S382" i="1"/>
  <c r="T382" i="1"/>
  <c r="S23" i="1"/>
  <c r="T23" i="1"/>
  <c r="S21" i="1"/>
  <c r="T21" i="1"/>
  <c r="S22" i="1"/>
  <c r="T22" i="1"/>
  <c r="S338" i="1"/>
  <c r="T338" i="1"/>
  <c r="S339" i="1"/>
  <c r="T339" i="1"/>
  <c r="S415" i="1"/>
  <c r="T415" i="1"/>
  <c r="S414" i="1"/>
  <c r="T414" i="1"/>
  <c r="S240" i="1"/>
  <c r="T240" i="1"/>
  <c r="S241" i="1"/>
  <c r="T241" i="1"/>
  <c r="S238" i="1"/>
  <c r="T238" i="1"/>
  <c r="S239" i="1"/>
  <c r="T239" i="1"/>
  <c r="S68" i="1"/>
  <c r="T68" i="1"/>
  <c r="S66" i="1"/>
  <c r="T66" i="1"/>
  <c r="S67" i="1"/>
  <c r="T67" i="1"/>
  <c r="S65" i="1"/>
  <c r="T65" i="1"/>
  <c r="S64" i="1"/>
  <c r="T64" i="1"/>
  <c r="S63" i="1"/>
  <c r="T63" i="1"/>
  <c r="S413" i="1"/>
  <c r="T413" i="1"/>
  <c r="S412" i="1"/>
  <c r="T412" i="1"/>
  <c r="S411" i="1"/>
  <c r="T411" i="1"/>
  <c r="S410" i="1"/>
  <c r="T410" i="1"/>
  <c r="S409" i="1"/>
  <c r="T409" i="1"/>
  <c r="S408" i="1"/>
  <c r="T408" i="1"/>
  <c r="S193" i="1"/>
  <c r="T193" i="1"/>
  <c r="S192" i="1"/>
  <c r="T192" i="1"/>
  <c r="S191" i="1"/>
  <c r="T191" i="1"/>
  <c r="S190" i="1"/>
  <c r="T190" i="1"/>
  <c r="S189" i="1"/>
  <c r="T189" i="1"/>
  <c r="S188" i="1"/>
  <c r="T188" i="1"/>
  <c r="S85" i="1"/>
  <c r="T85" i="1"/>
  <c r="S84" i="1"/>
  <c r="T84" i="1"/>
  <c r="S83" i="1"/>
  <c r="T83" i="1"/>
  <c r="S82" i="1"/>
  <c r="T82" i="1"/>
  <c r="S81" i="1"/>
  <c r="T81" i="1"/>
  <c r="S152" i="1"/>
  <c r="T152" i="1"/>
  <c r="S135" i="1"/>
  <c r="T135" i="1"/>
  <c r="S136" i="1"/>
  <c r="T136" i="1"/>
  <c r="S155" i="1"/>
  <c r="T155" i="1"/>
  <c r="S198" i="1"/>
  <c r="T198" i="1"/>
  <c r="S196" i="1"/>
  <c r="T196" i="1"/>
  <c r="S197" i="1"/>
  <c r="T197" i="1"/>
  <c r="S199" i="1"/>
  <c r="T199" i="1"/>
  <c r="S373" i="1"/>
  <c r="T373" i="1"/>
  <c r="S372" i="1"/>
  <c r="T372" i="1"/>
  <c r="S374" i="1"/>
  <c r="T374" i="1"/>
  <c r="S375" i="1"/>
  <c r="T375" i="1"/>
  <c r="S370" i="1"/>
  <c r="T370" i="1"/>
  <c r="S371" i="1"/>
  <c r="T371" i="1"/>
  <c r="S376" i="1"/>
  <c r="T376" i="1"/>
  <c r="S377" i="1"/>
  <c r="T377" i="1"/>
  <c r="S206" i="1"/>
  <c r="T206" i="1"/>
  <c r="S210" i="1"/>
  <c r="T210" i="1"/>
  <c r="S211" i="1"/>
  <c r="T211" i="1"/>
  <c r="S207" i="1"/>
  <c r="T207" i="1"/>
  <c r="S212" i="1"/>
  <c r="T212" i="1"/>
  <c r="S208" i="1"/>
  <c r="T208" i="1"/>
  <c r="S213" i="1"/>
  <c r="T213" i="1"/>
  <c r="S205" i="1"/>
  <c r="T205" i="1"/>
  <c r="S209" i="1"/>
  <c r="T209" i="1"/>
  <c r="S403" i="1"/>
  <c r="T403" i="1"/>
  <c r="S404" i="1"/>
  <c r="T404" i="1"/>
  <c r="S405" i="1"/>
  <c r="T405" i="1"/>
  <c r="S406" i="1"/>
  <c r="T406" i="1"/>
  <c r="S407" i="1"/>
  <c r="T407" i="1"/>
  <c r="S289" i="1"/>
  <c r="T289" i="1"/>
  <c r="S287" i="1"/>
  <c r="T287" i="1"/>
  <c r="S288" i="1"/>
  <c r="T288" i="1"/>
  <c r="S290" i="1"/>
  <c r="T290" i="1"/>
  <c r="S291" i="1"/>
  <c r="T291" i="1"/>
  <c r="S162" i="1"/>
  <c r="T162" i="1"/>
  <c r="S158" i="1"/>
  <c r="T158" i="1"/>
  <c r="S163" i="1"/>
  <c r="T163" i="1"/>
  <c r="S164" i="1"/>
  <c r="T164" i="1"/>
  <c r="S159" i="1"/>
  <c r="T159" i="1"/>
  <c r="S160" i="1"/>
  <c r="T160" i="1"/>
  <c r="S161" i="1"/>
  <c r="T161" i="1"/>
  <c r="S96" i="1"/>
  <c r="T96" i="1"/>
  <c r="S97" i="1"/>
  <c r="T97" i="1"/>
  <c r="S98" i="1"/>
  <c r="T98" i="1"/>
  <c r="S229" i="1"/>
  <c r="T229" i="1"/>
  <c r="S230" i="1"/>
  <c r="T230" i="1"/>
  <c r="S231" i="1"/>
  <c r="T231" i="1"/>
  <c r="S37" i="1"/>
  <c r="T37" i="1"/>
  <c r="S39" i="1"/>
  <c r="T39" i="1"/>
  <c r="S41" i="1"/>
  <c r="T41" i="1"/>
  <c r="S42" i="1"/>
  <c r="T42" i="1"/>
  <c r="S36" i="1"/>
  <c r="T36" i="1"/>
  <c r="S40" i="1"/>
  <c r="T40" i="1"/>
  <c r="S38" i="1"/>
  <c r="T38" i="1"/>
  <c r="S433" i="1"/>
  <c r="T433" i="1"/>
  <c r="S434" i="1"/>
  <c r="T434" i="1"/>
  <c r="S435" i="1"/>
  <c r="T435" i="1"/>
  <c r="S436" i="1"/>
  <c r="T436" i="1"/>
  <c r="S216" i="1"/>
  <c r="T216" i="1"/>
  <c r="S217" i="1"/>
  <c r="T217" i="1"/>
  <c r="S180" i="1"/>
  <c r="T180" i="1"/>
  <c r="S181" i="1"/>
  <c r="T181" i="1"/>
  <c r="S182" i="1"/>
  <c r="T182" i="1"/>
  <c r="S177" i="1"/>
  <c r="T177" i="1"/>
  <c r="S178" i="1"/>
  <c r="T178" i="1"/>
  <c r="S183" i="1"/>
  <c r="T183" i="1"/>
  <c r="S179" i="1"/>
  <c r="T179" i="1"/>
  <c r="S184" i="1"/>
  <c r="T184" i="1"/>
  <c r="S169" i="1"/>
  <c r="T169" i="1"/>
  <c r="S170" i="1"/>
  <c r="T170" i="1"/>
  <c r="S171" i="1"/>
  <c r="T171" i="1"/>
  <c r="S172" i="1"/>
  <c r="T172" i="1"/>
  <c r="S174" i="1"/>
  <c r="T174" i="1"/>
  <c r="S173" i="1"/>
  <c r="T173" i="1"/>
  <c r="S175" i="1"/>
  <c r="T175" i="1"/>
  <c r="S9" i="1"/>
  <c r="T9" i="1"/>
  <c r="S10" i="1"/>
  <c r="T10" i="1"/>
  <c r="S11" i="1"/>
  <c r="T11" i="1"/>
  <c r="S12" i="1"/>
  <c r="T12" i="1"/>
  <c r="S8" i="1"/>
  <c r="T8" i="1"/>
  <c r="S13" i="1"/>
  <c r="T13" i="1"/>
  <c r="S273" i="1"/>
  <c r="T273" i="1"/>
  <c r="S43" i="1"/>
  <c r="T43" i="1"/>
  <c r="S44" i="1"/>
  <c r="T44" i="1"/>
  <c r="S45" i="1"/>
  <c r="T45" i="1"/>
  <c r="S46" i="1"/>
  <c r="T46" i="1"/>
  <c r="S48" i="1"/>
  <c r="T48" i="1"/>
  <c r="S47" i="1"/>
  <c r="T47" i="1"/>
  <c r="S269" i="1"/>
  <c r="T269" i="1"/>
  <c r="S270" i="1"/>
  <c r="T270" i="1"/>
  <c r="S272" i="1"/>
  <c r="T272" i="1"/>
  <c r="S267" i="1"/>
  <c r="T267" i="1"/>
  <c r="S268" i="1"/>
  <c r="T268" i="1"/>
  <c r="S271" i="1"/>
  <c r="T271" i="1"/>
  <c r="S200" i="1"/>
  <c r="T200" i="1"/>
  <c r="S201" i="1"/>
  <c r="T201" i="1"/>
  <c r="S202" i="1"/>
  <c r="T202" i="1"/>
  <c r="S30" i="1"/>
  <c r="T30" i="1"/>
  <c r="S31" i="1"/>
  <c r="T31" i="1"/>
  <c r="S32" i="1"/>
  <c r="T32" i="1"/>
  <c r="S187" i="1"/>
  <c r="T187" i="1"/>
  <c r="S103" i="1"/>
  <c r="T103" i="1"/>
  <c r="S105" i="1"/>
  <c r="T105" i="1"/>
  <c r="S106" i="1"/>
  <c r="T106" i="1"/>
  <c r="S107" i="1"/>
  <c r="T107" i="1"/>
  <c r="S104" i="1"/>
  <c r="T104" i="1"/>
  <c r="S151" i="1"/>
  <c r="T151" i="1"/>
  <c r="T440" i="1"/>
  <c r="T441" i="1"/>
  <c r="S440" i="1"/>
  <c r="S441" i="1"/>
  <c r="R440" i="1"/>
  <c r="R441" i="1"/>
  <c r="O441" i="1"/>
  <c r="L441" i="1"/>
  <c r="K441" i="1"/>
</calcChain>
</file>

<file path=xl/sharedStrings.xml><?xml version="1.0" encoding="utf-8"?>
<sst xmlns="http://schemas.openxmlformats.org/spreadsheetml/2006/main" count="3697" uniqueCount="964">
  <si>
    <t>University of Nottingham</t>
  </si>
  <si>
    <t>University of Leicester</t>
  </si>
  <si>
    <t>University of Hull</t>
  </si>
  <si>
    <t>Level</t>
  </si>
  <si>
    <t>Credit</t>
  </si>
  <si>
    <t>Geography</t>
  </si>
  <si>
    <t>1: With clear guidance, students should be able to: identify some of the main types of rapid-onset hazard and explain their underlying physical causes and environmental impacts</t>
  </si>
  <si>
    <t>2: With clear guidance, students should be able to: using given methods evaluate the natural and human factors that contribute to environmental risk.</t>
  </si>
  <si>
    <t>3.: With clear guidance, students should be able to: discuss the above with reference to the provided case studies.</t>
  </si>
  <si>
    <t>ILO</t>
  </si>
  <si>
    <t>Course Identifier</t>
  </si>
  <si>
    <t>Psychology</t>
  </si>
  <si>
    <t>English</t>
  </si>
  <si>
    <t>Engineering</t>
  </si>
  <si>
    <t>Subject</t>
  </si>
  <si>
    <t>i) Demonstrate advanced understanding of how evolution by natural selection can shape behaviour as well as the phenotype.</t>
  </si>
  <si>
    <t>ii) To critically evaluate the contribution of Ethology to our understanding of animal behaviour.</t>
  </si>
  <si>
    <t>iii) To analyse, explain and critically evaluate this approach as a way of understanding the human mind and behaviour demonstrating coherent detailed knowledge of current work in this area.</t>
  </si>
  <si>
    <t>iv) To develop existing skills and competences in conducting independent and collaborative research and study.</t>
  </si>
  <si>
    <t>ND</t>
  </si>
  <si>
    <t>1. Demonstrate knowledge of a range of texts in different genres from the Romantic period</t>
  </si>
  <si>
    <t>2. Understand the relationships between these texts and socio-historical contexts</t>
  </si>
  <si>
    <t>3. Engage in close contextual readings of literary and other text from the period</t>
  </si>
  <si>
    <t>4. Outline some of the problems and histories of interpretation associated with the term 'Romanticism'.</t>
  </si>
  <si>
    <t>1: Select and explain key aspects of the physical nature of turbulence in fluid flow and its implications upon mass &amp; heat transfer and hydraulic gradient.</t>
  </si>
  <si>
    <t>2: Select, justify and use appropriate approaches and techniques in computational fluid dynamics to model industrially relevant flows</t>
  </si>
  <si>
    <t>3: Select and explain key aspects of the nature of gas flows in pipeline flow, including the transition to super-sonic flow and choked flow</t>
  </si>
  <si>
    <t>4: Select, justify and use appropriate approaches and techniques to design simple piping systems for the transport of natural gas.</t>
  </si>
  <si>
    <t>5: Select, justify and use appropriate approaches and techniques to analyse data for the stress-strain characteristics of a non-Newtonian liquid and suggest a constitutive equation to fit the data.</t>
  </si>
  <si>
    <t>6: Demonstrate breadth and depth of understanding of the visco-elastic behaviour of common food and consumer products.</t>
  </si>
  <si>
    <t>7: Select, justify and use appropriate approaches and techniques to perform drift flux-analyses of vertical multiphase flows and calculate in-situ and delivered phase fractions.</t>
  </si>
  <si>
    <t>8: Select, justify and use appropriate approaches and techniques to design simple pneumatic and hydraulic solid conveying systems.</t>
  </si>
  <si>
    <t>Differentiated</t>
  </si>
  <si>
    <t>Intellectual Skills</t>
  </si>
  <si>
    <t>Professional and practical skills</t>
  </si>
  <si>
    <t>Theology</t>
  </si>
  <si>
    <t>LK1CAL</t>
  </si>
  <si>
    <t>Knowledge and Understanding</t>
  </si>
  <si>
    <t>A1 Knowledge of basic linguistic features of Arabic</t>
  </si>
  <si>
    <t>A2 Understanding of the relation between language universals and language specific features</t>
  </si>
  <si>
    <t>A3 Awareness of the relation between theoretical linguistic notions and the study of a foreign language</t>
  </si>
  <si>
    <t>A4 Understanding of Arabic as a specific culture (including aspects of history, traditions and customs).</t>
  </si>
  <si>
    <t>Intellectual skills</t>
  </si>
  <si>
    <t>B1. Ability to analyse critically and effectively aspects of Arabic culture</t>
  </si>
  <si>
    <t>B2 Ability to compare and contrast aspects of Arabic culture with aspects of students’ own culture</t>
  </si>
  <si>
    <t>B3 Ability to engage in problem solving tasks and to draw documented conclusions.</t>
  </si>
  <si>
    <t>B4 Ability to research materials independently</t>
  </si>
  <si>
    <t>C1. Note-taking and summary skills in class and during independent study</t>
  </si>
  <si>
    <t>C2. Advanced writing skills under exam conditions</t>
  </si>
  <si>
    <t>C3. Group work</t>
  </si>
  <si>
    <t>C4. Oral presentations</t>
  </si>
  <si>
    <t>D1. Sophisticated communication in English, both orally and in writing</t>
  </si>
  <si>
    <t>D2. Time management</t>
  </si>
  <si>
    <t>D3. Awareness of specific linguistic system</t>
  </si>
  <si>
    <t>D4. Engaging in problem solving exercises</t>
  </si>
  <si>
    <t>R22248</t>
  </si>
  <si>
    <t>German</t>
  </si>
  <si>
    <t>The module will develop students’ knowledge and understanding of key ideas associated with modernity in the texts of Kant, Marx and Engels, Nietzsche, and Freud. It will offer them a sophisticated understanding of such issues as the nature of the individual subject, the social, political or moral contract, and the role and fate of culture in that social organisation. (A2, A3)</t>
  </si>
  <si>
    <t>The module will allow students to develop skills of analysis and close reading applied to a selection of texts which present theoretical approaches to modernity. They will also learn how to reflect critically and make judgements in the light of evidence and argument; identify and reflect on questions and problems; and process and evaluate information derived from a variety of sources. (B1, B2, B3, B4, B5) c/d)</t>
  </si>
  <si>
    <t>Students will develop their ability to work with linguistically complex and intellectually demanding primary materials in German at a high level of complexity and in different registers, and they will enhance their oral and written communication skills in English. They will be expected to work independently and in small groups, organise and manage their working time, meet deadlines, and write and think productively under pressure. They will also need to use IT effectively as a means of communication and an aid to learning. (C3, C4, C5, D1, D2, D3, D4, D6, D7, D8)</t>
  </si>
  <si>
    <t>Enviro Sciences</t>
  </si>
  <si>
    <t>C135E4</t>
  </si>
  <si>
    <t>1. Describe the major sources of contamination of the environment and place these in the context of past and present human activities.</t>
  </si>
  <si>
    <t>2. Explain fundamental quantitative methods commonly used to evaluate contaminant persistence in multi-compartment environmental systems.</t>
  </si>
  <si>
    <t>3. Calculate equilibrium partitioning of a wide range of contaminants (inorganic and organic) between adjacent environmental compartments.</t>
  </si>
  <si>
    <t>4. Apply partitioning calculations to a range of problems involving environmental contamination (including phytoremediation and carbon sequestration).</t>
  </si>
  <si>
    <t>5. Discuss and distinguish between the specific behaviours of a varied range of organic and inorganic contaminants in the environment.</t>
  </si>
  <si>
    <t>M12019</t>
  </si>
  <si>
    <t>Politics</t>
  </si>
  <si>
    <t>Assess and sift information.</t>
  </si>
  <si>
    <t>Critically evaluate literature to develop arguments and interpret and explain theories and controversies.</t>
  </si>
  <si>
    <t>Prepare work for oral delivery in seminars, including supporting material, usually in cooperation with other members of the seminar group.</t>
  </si>
  <si>
    <t>Use WebCT and relevant literature to research independently to produce one 2000 word essay (50% of the final assessed mark).</t>
  </si>
  <si>
    <t>Write clear, logical arguments in exam conditions using evidence gathered throughout lectures and seminars (50% of the final assessed mark).</t>
  </si>
  <si>
    <t>Transferable (key) skills</t>
  </si>
  <si>
    <t>Show commitment, enthusiasm and personal responsibility by working collaboratively with others.</t>
  </si>
  <si>
    <t>Develop the confidence to express and defend ideas.</t>
  </si>
  <si>
    <t>Demonstrate independent research skills and strong written communication skills.</t>
  </si>
  <si>
    <t>Learn to critically engage with a range of sources to develop knowledge and expertise drawing on newspapers, films and internet resources to extend understanding.</t>
  </si>
  <si>
    <t>https://www.courses.hull.ac.uk/modules/1415/57170.html</t>
  </si>
  <si>
    <t>https://www.courses.hull.ac.uk/modules/1415S1/54030.html</t>
  </si>
  <si>
    <t>https://www.courses.hull.ac.uk/modules/1415S2/31060.html</t>
  </si>
  <si>
    <t>https://www.courses.hull.ac.uk/modules/1415/16140.html</t>
  </si>
  <si>
    <t>Institution</t>
  </si>
  <si>
    <t>Source</t>
  </si>
  <si>
    <t>http://modulecatalogue.nottingham.ac.uk/nottingham/asp/ModuleDetails.asp?crs_id=020193&amp;year_id=000114</t>
  </si>
  <si>
    <t>http://modulecatalogue.nottingham.ac.uk/nottingham/asp/ModuleDetails.asp?crs_id=017893&amp;year_id=000114</t>
  </si>
  <si>
    <t>http://modulecatalogue.nottingham.ac.uk/nottingham/asp/ModuleDetails.asp?crs_id=015616&amp;year_id=000114</t>
  </si>
  <si>
    <t>http://modulecatalogue.nottingham.ac.uk/Nottingham/asp/moduledetails.asp?crs_id=012740&amp;year_id=000114</t>
  </si>
  <si>
    <t>analyse critically and effectively</t>
  </si>
  <si>
    <t>compare and contrast</t>
  </si>
  <si>
    <t>engage</t>
  </si>
  <si>
    <t>research</t>
  </si>
  <si>
    <t>Note-taking</t>
  </si>
  <si>
    <t>Awareness</t>
  </si>
  <si>
    <t>work with linguistically complex, enhance their oral and written communication skills</t>
  </si>
  <si>
    <t>describe</t>
  </si>
  <si>
    <t>explain</t>
  </si>
  <si>
    <t>calculate</t>
  </si>
  <si>
    <t>apply</t>
  </si>
  <si>
    <t>discuss and distinguish</t>
  </si>
  <si>
    <t>assess and sift</t>
  </si>
  <si>
    <t>prepare</t>
  </si>
  <si>
    <t>use WebCT</t>
  </si>
  <si>
    <t>write</t>
  </si>
  <si>
    <t>show</t>
  </si>
  <si>
    <t>develop</t>
  </si>
  <si>
    <t>critically engage</t>
  </si>
  <si>
    <t>identify</t>
  </si>
  <si>
    <t>evaluate</t>
  </si>
  <si>
    <t>discuss</t>
  </si>
  <si>
    <t>demonstrate</t>
  </si>
  <si>
    <t>critically evaluate</t>
  </si>
  <si>
    <t>analyse, explain and critically evaluate</t>
  </si>
  <si>
    <t>select and explain</t>
  </si>
  <si>
    <t>select, justify</t>
  </si>
  <si>
    <t>understand</t>
  </si>
  <si>
    <t>outline</t>
  </si>
  <si>
    <t>Verbs</t>
  </si>
  <si>
    <t>http://www2.le.ac.uk/offices/sas2/courses/documents/reports/AMUG1415.pdf</t>
  </si>
  <si>
    <t>HS1005</t>
  </si>
  <si>
    <t>American Studies</t>
  </si>
  <si>
    <t>As part of the general aims of the first year to equip students with a 'common platform' of historical knowledge as a basis for their later studies, this core module aims to provide an overview of major developments in the history of France, England and Spain in the period between 1515 and 1715 It does so through focusing upon the key issue of crisis and its nature. It examines a number of differing types of crises - religious, social, political, economic and diplomatic - and their effects on the three countries. It also seeks to enhance and develop the skills students are developing through the Historical Skills module and otherwise by encouraging them to use those skills directly in 'real' historical situations.</t>
  </si>
  <si>
    <t>http://www2.le.ac.uk/offices/sas2/courses/documents/reports/MNUG1415.pdf</t>
  </si>
  <si>
    <t>MN2101</t>
  </si>
  <si>
    <t>Management</t>
  </si>
  <si>
    <t>At the end of the module students will:
Be aware of financial institutions and markets
Be aware of the role of time value of money (present value/future value/annuity/perpetuity and higher compounding
Be aware of the concepts underlying risk and return
Be aware of interest rates and bond valuation
Be aware of stock valuation
Be aware of capital budgeting techniques (time permitting)</t>
  </si>
  <si>
    <t>http://www2.le.ac.uk/offices/sas2/courses/documents/reports/CHUG1314.pdf</t>
  </si>
  <si>
    <t>CH3552</t>
  </si>
  <si>
    <t>Chemistry</t>
  </si>
  <si>
    <t xml:space="preserve">Plan a research project, setting shorter and longer term goals. </t>
  </si>
  <si>
    <t xml:space="preserve">Organise work efficiently. </t>
  </si>
  <si>
    <t xml:space="preserve">Use appropriate resources, including computer databases to find out information about a particular area of research. </t>
  </si>
  <si>
    <t xml:space="preserve">Consolidate knowledge of fundamental chemical principles introduced in levels 1 &amp; 2, and be able to apply these fundamental principles to genuine, complex, chemical problems. </t>
  </si>
  <si>
    <t xml:space="preserve">Keep a clear and accurate record of work. </t>
  </si>
  <si>
    <t xml:space="preserve">Write a detailed report of their project. </t>
  </si>
  <si>
    <t xml:space="preserve">Assess the safety issues of the work they are doing. </t>
  </si>
  <si>
    <t>Collaborate with other workers in the same field.</t>
  </si>
  <si>
    <t xml:space="preserve">Give an oral presentation of their work. </t>
  </si>
  <si>
    <t xml:space="preserve">Carry out a piece of scientific research using appropriate techniques, and analyse the results obtained. </t>
  </si>
  <si>
    <t>Record, analyse and present data in an appropriate formats, give a presentation, answer questions orally on topics relating to their project</t>
  </si>
  <si>
    <t>http://www2.le.ac.uk/offices/sas2/courses/documents/reports/psychug1415</t>
  </si>
  <si>
    <t>PS2017</t>
  </si>
  <si>
    <t>1. identify important concepts in social behaviour and development;</t>
  </si>
  <si>
    <t>2. critically evaluate research findings in core topics in abnormal psychology;</t>
  </si>
  <si>
    <t>3. search for and retrieve information relevant to a number of key topics in abnormal psychology thus, enhancing their literature searching skills;</t>
  </si>
  <si>
    <t>4. present academic information orally in a way that is appropriate for the audience;</t>
  </si>
  <si>
    <t>5. produce written work that reflects a coherent and comprehensive line of argument.</t>
  </si>
  <si>
    <t>BE AWARE</t>
  </si>
  <si>
    <t>Plan</t>
  </si>
  <si>
    <t>Organise</t>
  </si>
  <si>
    <t>Use</t>
  </si>
  <si>
    <t>Consolidate, apply</t>
  </si>
  <si>
    <t>Carry out, analyse</t>
  </si>
  <si>
    <t>Keep</t>
  </si>
  <si>
    <t>Write</t>
  </si>
  <si>
    <t>Assess</t>
  </si>
  <si>
    <t>Give</t>
  </si>
  <si>
    <t>Weak</t>
  </si>
  <si>
    <t>search, retrieve</t>
  </si>
  <si>
    <t>present</t>
  </si>
  <si>
    <t>produce</t>
  </si>
  <si>
    <t>Collaborate</t>
  </si>
  <si>
    <t>Glyndwr University</t>
  </si>
  <si>
    <t>http://www.glyndwr.ac.uk/modules/Engineering%20and%20Applied%20Physics/ENG504%20Engineering%20Dynamics.pdf</t>
  </si>
  <si>
    <t>ENG405</t>
  </si>
  <si>
    <t>2. Analyse physical systems using concept of absolute and relative motion.(KS 3,4,10)</t>
  </si>
  <si>
    <t>3. Analyse vibrating systems and determine the response of undamped and damped systems. (KS 3,4, 10)</t>
  </si>
  <si>
    <t>1. Define, formulate and solve problems involving the rectilinear and curvlinear motion of particles and rigid bodies.(KS 10)</t>
  </si>
  <si>
    <t>define, formulate, solve</t>
  </si>
  <si>
    <t>analyse</t>
  </si>
  <si>
    <t>http://www.glyndwr.ac.uk/modules/Humanities/HUM425%20-%20Journalism%20in%20Society.pdf</t>
  </si>
  <si>
    <t>HUM425</t>
  </si>
  <si>
    <t>Creative</t>
  </si>
  <si>
    <t>2. Describe which public authorities are responsible for the provision of services and understand the relationship between the different layers of government. (KS1)</t>
  </si>
  <si>
    <t>3. Produce news reports/features/packages based on local and central government issues (KS1, KS3, KS4, KS5)</t>
  </si>
  <si>
    <t xml:space="preserve">4. Use media specific research skills to investigate local and central government issues. </t>
  </si>
  <si>
    <t>5. Operate in a professional, legal and ethical manner recognising the need for accuracy, objectivity and balance/fairness in news coverage (KS3, KS6)</t>
  </si>
  <si>
    <t>6. Recognise the need to exercise financial propriety and avoid compromising their professional integrity through personal interests (KS1, KS6)</t>
  </si>
  <si>
    <t>7.Understand ethical decision making in assessing the impact of their journalism on individuals and society generally (K1, K3, K6)</t>
  </si>
  <si>
    <t>1. Explain how power is exercised by both central and local government including decision making processes and the powers of ministers, MPs, civil servants, officials and councillors. (KS1, KS3)</t>
  </si>
  <si>
    <t>Explain</t>
  </si>
  <si>
    <t>Describe</t>
  </si>
  <si>
    <t>Produce</t>
  </si>
  <si>
    <t>Operate</t>
  </si>
  <si>
    <t>Recognise</t>
  </si>
  <si>
    <t>Understand</t>
  </si>
  <si>
    <t>http://www.glyndwr.ac.uk/modules/Applied%20Social%20Sciences/SOC606%20Childcare%20Law%20Policy%20and%20Practice.pdf</t>
  </si>
  <si>
    <t>SOC606</t>
  </si>
  <si>
    <t>Education</t>
  </si>
  <si>
    <t>1.Critically evaluate the role and function of law and policy on children and family life in England and Wales (KS1, KS4,KS6,KS9).</t>
  </si>
  <si>
    <t>2.Critically evaluate different areas of law and policy in relation to children and families, and reflect on the impact of this in relation to decision making processes (KS1,KS4,KS6,KS9)</t>
  </si>
  <si>
    <t>3.Evaluate competing models of childhood and show how this is reflected in law and policy (KS1,KS4,KS6,KS9)</t>
  </si>
  <si>
    <t>4.Critically analyse the changing status of children in law in relation to the Human Rights Act 1998 and the UNCRC 1989 (KS1,KS4,KS6, KS9)</t>
  </si>
  <si>
    <t>http://www.glyndwr.ac.uk/modules/Computing/COM522%20Serious%20Games%20Technology.pdf</t>
  </si>
  <si>
    <t>COM522</t>
  </si>
  <si>
    <t>Computing</t>
  </si>
  <si>
    <t>1. Demonstrate knowledge of current and emerging developments in the application of serious games technology. KS1, KS3, KS4, KS5</t>
  </si>
  <si>
    <t>2. Examine current industry trends and identify problems that may be solved using serious games development techniques. KS1, KS3, KS4, KS5</t>
  </si>
  <si>
    <t>3. Design and develop solutions for serious games related issues. KS1, KS3, KS4, KS5, KS10</t>
  </si>
  <si>
    <t>demonstrate knowledge</t>
  </si>
  <si>
    <t>examine, identify</t>
  </si>
  <si>
    <t>design and develop</t>
  </si>
  <si>
    <t>http://luis.lboro.ac.uk/epublic/WP5015.module_spec?select_mod=14COA122</t>
  </si>
  <si>
    <t xml:space="preserve">Loughborough University </t>
  </si>
  <si>
    <t>14COA122</t>
  </si>
  <si>
    <t>demonstrate knowledge and understanding of markup languages and their associated standards.</t>
  </si>
  <si>
    <t>demonstrate knowledge and understanding of essential features and techniques of structured programming and  client-side web-programming.</t>
  </si>
  <si>
    <t>Computing-related Abilities</t>
  </si>
  <si>
    <t>read and follow the execution of web-programs written in a structured manner.</t>
  </si>
  <si>
    <t>modify programs to achieve different required outputs.</t>
  </si>
  <si>
    <t>modify programs to achieve different required results.</t>
  </si>
  <si>
    <t>translate computational problems into solutions written in a structured programming manner.</t>
  </si>
  <si>
    <t>apply the knowledge and understanding gained to write web programs from English specifications</t>
  </si>
  <si>
    <t>test programs against the specifications</t>
  </si>
  <si>
    <t>document the techniques used to implement the web program.</t>
  </si>
  <si>
    <t>use editing and browsing tools to create, execute and modify programs with visual interfaces.</t>
  </si>
  <si>
    <t>14GYB240</t>
  </si>
  <si>
    <t>http://luis.lboro.ac.uk/epublic/WP5015.module_spec?select_mod=14GYB240</t>
  </si>
  <si>
    <t xml:space="preserve">(a) the state of current knowledge in the fields of climate, water resources and ecosystems functioning; </t>
  </si>
  <si>
    <t xml:space="preserve">(b) levels of (im)precision in the measurement of atmospheric, hydrologic and ecological processes and patterns; </t>
  </si>
  <si>
    <t xml:space="preserve">(c) spatial and temporal variations in conditions and quantities of matter where these are important resources (e.g. temperature for economic activity, water for irrigation, plants as key components of community structure, and ace functioning and maintenance of biodiversity); and </t>
  </si>
  <si>
    <t>(d) the optimal use of climate, water, plants and animals to enhance their value as a resource and avoid system disturbance and hazard to human survival and prosperity.</t>
  </si>
  <si>
    <t>The module explores the physical and biological attributes of a number of interdependent natural and semi-natural systems, ensuring that students understand</t>
  </si>
  <si>
    <t>Critical analysis of the theory and explanation of the issues affecting natural systems and resource management; analytical interpretation of data; a synthesis of approaches to environmental management that emanate from both the natural and social sciences, providing a basis for reasoned argument about resource deployment; through personal study, accession of and reflection upon a wide range of library material.</t>
  </si>
  <si>
    <t>An understanding of uncertainty and probability in forecasting environmental processes; methods of estimating energy and material fluxes; an evaluation of the moral dilemmas in matching demand for and supply of vital, often scarce, resources.</t>
  </si>
  <si>
    <t>Subject Practical Skills</t>
  </si>
  <si>
    <t>The interplay of social and natural sciences; resource management; actual and virtual library searches; written communication.</t>
  </si>
  <si>
    <t>Key/transferable Skills</t>
  </si>
  <si>
    <t>http://luis.lboro.ac.uk/epublic/WP5015.module_spec?select_mod=14CMC004</t>
  </si>
  <si>
    <t>14CMC004</t>
  </si>
  <si>
    <t>1. Subject knowledge</t>
  </si>
  <si>
    <t>a) Develop suitable analytical methods for different analytes, based on their chemical structure, the matrix and the reason for the analysis.</t>
  </si>
  <si>
    <t>b) Evaluate different separation and biochemical methods, assess their application in pharmaceutical and biomedical analysis.</t>
  </si>
  <si>
    <t>c) Explain the regulatory requirements for pharmaceutical and biomedical analytical laboratories.</t>
  </si>
  <si>
    <t>2. Abilities and Skills</t>
  </si>
  <si>
    <t>a) Apply knowledge to the solution of quantitative and qualitative analyses of known and unknown samples.</t>
  </si>
  <si>
    <t>b) Recognise and implement good measurement science and practice, including Good Laboratory Practice.</t>
  </si>
  <si>
    <t>c) Evaluate chemical information.</t>
  </si>
  <si>
    <t>d) Present scientific material and arguments clearly and directly in writing.</t>
  </si>
  <si>
    <t>3 Transferable skills</t>
  </si>
  <si>
    <t>Demonstrate skills for solving unknown problems.</t>
  </si>
  <si>
    <t>http://luis.lboro.ac.uk/epublic/WP5015.module_spec?select_mod=14SAB554</t>
  </si>
  <si>
    <t>14SAB554</t>
  </si>
  <si>
    <t>Arts</t>
  </si>
  <si>
    <t>Identify, understand and explain the central histories and theories of visual culture, recognising competing debates and frameworks.</t>
  </si>
  <si>
    <t>Subject-Specific Cognitive Skills</t>
  </si>
  <si>
    <t>Use appropriate theoretical models to analyse and explain the existence and function of the production and consumption of visual culture.</t>
  </si>
  <si>
    <t>Collect, evaluate and synthesize a range of information to inform analysis and explanation.</t>
  </si>
  <si>
    <t>Subject-Specific Practical and Professional Skills</t>
  </si>
  <si>
    <t>Communicate appropriate ideas and arguments in written and other forms.</t>
  </si>
  <si>
    <t>Discuss ideas and moderate positions concerning the production and consumption of visual culture.</t>
  </si>
  <si>
    <t>Collect, evaluate and apply a range of research techniques and information sources effectively and respond positively to feedback.</t>
  </si>
  <si>
    <t>Assume responsibility for managing personal time and workload, producing work to deadlines within the stated criteria, in accordance with appropriate scholarly apparatus and professional codes of conduct.</t>
  </si>
  <si>
    <t>modify</t>
  </si>
  <si>
    <t>translate</t>
  </si>
  <si>
    <t>test</t>
  </si>
  <si>
    <t>document</t>
  </si>
  <si>
    <t>use</t>
  </si>
  <si>
    <t>critical analysis, interpretation, synthesis</t>
  </si>
  <si>
    <t>understanding, evaluation</t>
  </si>
  <si>
    <t>recognise and implement</t>
  </si>
  <si>
    <t>identify, understand and explain</t>
  </si>
  <si>
    <t>use, explain</t>
  </si>
  <si>
    <t>communicate</t>
  </si>
  <si>
    <t>collect, evaluate and apply</t>
  </si>
  <si>
    <t>http://halo.hud.ac.uk/moduleguides/HuddsUniModuleGuide.aspx</t>
  </si>
  <si>
    <t>University of Huddersfield</t>
  </si>
  <si>
    <t>SHF4006</t>
  </si>
  <si>
    <t>Applied Sciences</t>
  </si>
  <si>
    <t>Abilities</t>
  </si>
  <si>
    <t>1. Have a systematic understanding of the physical chemistry of food and the changes that occur during processing</t>
  </si>
  <si>
    <t>2. Have a detailed knowledge and critical understanding of the structure of food products and the physical properties of foods.</t>
  </si>
  <si>
    <t>3. Have a systematic understanding of the basic thermodynamic principles of phase changes that occur in foods.</t>
  </si>
  <si>
    <t>4. Critically analyze, interpret and evaluate experimental data and communicate conclusions visually and orally to both specialist and non-specialist audiences.</t>
  </si>
  <si>
    <t>systematic understanding</t>
  </si>
  <si>
    <t>qualified passive verb</t>
  </si>
  <si>
    <t>interesting use of abilities as a catch-all forall active state</t>
  </si>
  <si>
    <t>TIA1121</t>
  </si>
  <si>
    <t>Art, Design and Architecture</t>
  </si>
  <si>
    <t>Subject-based practical/professional skills</t>
  </si>
  <si>
    <t>Investigate and evaluate contemporary architectural and urban design issues</t>
  </si>
  <si>
    <t>Critically appraise the relationship between architectural and urban form and climatic, social, cultural, artistic and technological influences</t>
  </si>
  <si>
    <t>Use architectural theories and concepts to appraise architectural and urban design in a variety of contexts.</t>
  </si>
  <si>
    <t>Identify and appraise appropriate strategies for generating, developing and evaluating design ideas.</t>
  </si>
  <si>
    <t>Research broadly and academically.</t>
  </si>
  <si>
    <t>Formulate academic arguments and present appropriate information in a purposeful manner.</t>
  </si>
  <si>
    <t>Communicate with clarity of intent to express practical and theoretical thinking.</t>
  </si>
  <si>
    <t>Demonstrate an understanding of cultural, fine arts and architectural theories and practices</t>
  </si>
  <si>
    <t>Demonstrate</t>
  </si>
  <si>
    <t>investigate, evaluate</t>
  </si>
  <si>
    <t>Critically appraise</t>
  </si>
  <si>
    <t>identify, appraise</t>
  </si>
  <si>
    <t>formulate, present</t>
  </si>
  <si>
    <t>SFC1018</t>
  </si>
  <si>
    <t>describe the principles of construction and operation of equipment used for fluid flow and heat transfer operations</t>
  </si>
  <si>
    <t>use the principles of mass and energy balances to fluid flow and heat transfer</t>
  </si>
  <si>
    <t>use relevant subject knowledge to calculate the size of heat exchangers and pumps required for a specified duty</t>
  </si>
  <si>
    <t>recall the fundamental concepts of fluid flow and heat transfer processes</t>
  </si>
  <si>
    <t>calculate convection heat transfer coefficients from knowledge of the fluid mechanics and geometry of a system via correlations;</t>
  </si>
  <si>
    <t>manipulate and use information obtained in the laboratory.</t>
  </si>
  <si>
    <t>recall</t>
  </si>
  <si>
    <t>use, calculate</t>
  </si>
  <si>
    <t>Computing and Engineering</t>
  </si>
  <si>
    <t>CFT2127</t>
  </si>
  <si>
    <t>Begin to develop knowledge and skills of the use of effects within the TV/film industry</t>
  </si>
  <si>
    <t>Show an awareness of the historical and technological changes in the use of special effects</t>
  </si>
  <si>
    <t>Plan a basic workflow and approach based on a simple creative visual effects brief</t>
  </si>
  <si>
    <t>Perform basic compositing operations using industry standard digital applications</t>
  </si>
  <si>
    <t>Apply basic visual effects to static and moving images</t>
  </si>
  <si>
    <t>weak, qualified</t>
  </si>
  <si>
    <t>weak</t>
  </si>
  <si>
    <t>plan</t>
  </si>
  <si>
    <t>perform</t>
  </si>
  <si>
    <t>University of Reading</t>
  </si>
  <si>
    <t>http://www.reading.ac.uk/modules/document.aspx?modP=FT1IFI&amp;modYR=1415</t>
  </si>
  <si>
    <t>FT1IFI</t>
  </si>
  <si>
    <t>Film, Theatre and TV</t>
  </si>
  <si>
    <t>demonstrate skills of close analysis appropriate to film study;</t>
  </si>
  <si>
    <t>demonstrate through close analysis an understanding of the ways in which meaning is produced in films</t>
  </si>
  <si>
    <t>use their knowledge of central conventions of film in order to make informed judgements and to develop clearly argued interpretations</t>
  </si>
  <si>
    <t>articulate in written work a critical understanding of the cultural, historical and critical development of early and silent cinema</t>
  </si>
  <si>
    <t>relate the emergence of film as artistic practice to its cultural and historical context;</t>
  </si>
  <si>
    <t>recognise the ways in which early twentieth century film responded critically to differing modernist contexts and practices</t>
  </si>
  <si>
    <t>demonstrate (close analysis)</t>
  </si>
  <si>
    <t>use (informed judgement)</t>
  </si>
  <si>
    <t>articulate</t>
  </si>
  <si>
    <t>relate</t>
  </si>
  <si>
    <t>recognise</t>
  </si>
  <si>
    <t>http://www.reading.ac.uk/modules/document.aspx?modP=BI2BI5&amp;modYR=1415</t>
  </si>
  <si>
    <t>BI2BI5</t>
  </si>
  <si>
    <t>Biological Sciences</t>
  </si>
  <si>
    <t>By the end of the course students are expected to be able to discuss and explain (if necessary in simplified form): 1. The different types of immunity occurring in a mammal (i.e. innate and acquired); 2. The essential terminology associated with the subject; 3. The roles of lymphocytes and other specialised cells, organs and tissues in the acquired immune response; 4. The nature of antigens and how they are recognised and neutralised by the immune system; 5. The nature, structure and roles of receptors, especially immunoglobulins and the T cell receptor; 6. The generation of diversity of immunoglobulins, and concepts associated with immunocompetence; 7. Examples of the role of experimental studies in clarifying the mechanisms of the immune response. 8. The different types of immunolopathology: hypersensitivity, autoimmunity and immunodeficiency; 9 The principle and practice of vaccination with appropriate examples; 10. Examples of practical uses of antibodies (e.g. immunodiagnostic assays)</t>
  </si>
  <si>
    <t>discuss and explain</t>
  </si>
  <si>
    <t>http://www.reading.ac.uk/modules/document.aspx?modP=AR3R4&amp;modYR=1415</t>
  </si>
  <si>
    <t>AR3R4</t>
  </si>
  <si>
    <t>Archeaology</t>
  </si>
  <si>
    <t>to recognise and critically appraise past and current theoretical approaches to the subject</t>
  </si>
  <si>
    <t>to produce written descriptions and evaluations of specific examples suitable for a catalogue</t>
  </si>
  <si>
    <t>to articulate an understanding of the interpretative potential of these artefacts</t>
  </si>
  <si>
    <t>to research (including bibliographic research), select and present relevant information from archaeological evidence and secondary readings in the form of a well-formulated and structured argument</t>
  </si>
  <si>
    <t>to organise material and to articulate arguments effectively in writing and in seminar presentations.</t>
  </si>
  <si>
    <t>research, select, present</t>
  </si>
  <si>
    <t>organise, articulate</t>
  </si>
  <si>
    <t>http://www.reading.ac.uk/modules/document.aspx?modP=EC242&amp;modYR=1415</t>
  </si>
  <si>
    <t>EC242</t>
  </si>
  <si>
    <t>Politics, Economics and Internaitonal Relations</t>
  </si>
  <si>
    <t>Use economic concepts and frameworks for assessing and evaluating key energy and environmental issues.</t>
  </si>
  <si>
    <t>Use economic reasoning for assessing the role of governments and markets in relation to environmental, societal and climate change challenges.</t>
  </si>
  <si>
    <t>Understand the role of energy (and depletable natural resources) in economic growth and challenges and opportunities of transitioning to renewable sources of energy.</t>
  </si>
  <si>
    <t xml:space="preserve">Familiarity with methods for valuing environmental goods and services. </t>
  </si>
  <si>
    <t xml:space="preserve">use (assessing and evaluating) </t>
  </si>
  <si>
    <t>use (assessing)</t>
  </si>
  <si>
    <t>familiarity</t>
  </si>
  <si>
    <t>University of Chester</t>
  </si>
  <si>
    <t>http://programmes.chester.ac.uk/view_module.php?code=ME4717</t>
  </si>
  <si>
    <t>ME4717</t>
  </si>
  <si>
    <t>Demonstrate knowledge of key concepts of law affecting journalism.</t>
  </si>
  <si>
    <t>Demonstrate knowledge of ethical frameworks governing the press and related media and their effects on journalism.</t>
  </si>
  <si>
    <t>Evaluate and present principles of law and ethics underlying journalism from sources, including case studies to support arguments with proper referencing of material.</t>
  </si>
  <si>
    <t>Use structured and coherent arguments in the discussion of the relationship between ethics, the law and journalism practice in the UK.</t>
  </si>
  <si>
    <t>evaluate, present</t>
  </si>
  <si>
    <t>use (discussion)</t>
  </si>
  <si>
    <t>http://programmes.chester.ac.uk/view_module.php?code=NM5103</t>
  </si>
  <si>
    <t>NM5103</t>
  </si>
  <si>
    <t>Journalism</t>
  </si>
  <si>
    <t>Health and Social Care</t>
  </si>
  <si>
    <t>Reflect on the impact of patient disability with reference to theoretical models of disability.</t>
  </si>
  <si>
    <t>Appraise two theories of ageing and two approaches to person-centred care provision (behavioural, cognitive, psychodynamic, and humanistic).</t>
  </si>
  <si>
    <t>Consider long term conditions and the impact these have on the physical, social, emotional and environmental well-being of older adults.</t>
  </si>
  <si>
    <t>Compare and contrast rehabilitation and reablement practices and policy and the associated professional roles.</t>
  </si>
  <si>
    <t>Explore the impact of ageism and elder abuse on service users, and the importance of inter-professional working within this context.</t>
  </si>
  <si>
    <t>Debate the value of aids, adaptations and assistive technology.</t>
  </si>
  <si>
    <t>reflect</t>
  </si>
  <si>
    <t>appraise</t>
  </si>
  <si>
    <t>consider</t>
  </si>
  <si>
    <t xml:space="preserve">compare and contrast </t>
  </si>
  <si>
    <t>explore</t>
  </si>
  <si>
    <t>debate</t>
  </si>
  <si>
    <t>http://programmes.chester.ac.uk/view_module.php?code=BI6117</t>
  </si>
  <si>
    <t>BI6117</t>
  </si>
  <si>
    <t>1 Discuss the modes of action of toxic materials.</t>
  </si>
  <si>
    <t>2 Analyse the results of toxicity testing and discuss the limitations of the data.</t>
  </si>
  <si>
    <t>3 Discuss the metabolism of toxins.</t>
  </si>
  <si>
    <t>4 Critically evaluate methods of detection and analysis</t>
  </si>
  <si>
    <t>5 Critically discuss the responses to toxin exposure.</t>
  </si>
  <si>
    <t>6 Critically evaluate toxicological information derived from scene of crime.</t>
  </si>
  <si>
    <t>analyses, discuss</t>
  </si>
  <si>
    <t>critically discuss</t>
  </si>
  <si>
    <t>qualified</t>
  </si>
  <si>
    <t>http://programmes.chester.ac.uk/view_module.php?code=PS5018</t>
  </si>
  <si>
    <t>PS5018</t>
  </si>
  <si>
    <t>Describe and evaluate key theoretical approaches to the study of personality (psychodynamic, trait, phenomenological, behaviourist, cognitive social).</t>
  </si>
  <si>
    <t xml:space="preserve">Describe, compare and evaluate different methods of measuring personality e.g. questionnaire, projective method, self-description, Q-sort, rep-grid, case study, free association, observation, with an awareness of ethical considerations and applications. </t>
  </si>
  <si>
    <t xml:space="preserve">Critically discuss how social psychological theories have developed our understanding of society and human interaction. </t>
  </si>
  <si>
    <t>Describe, compare and evaluate different methodologies used in social psychology, with an awareness of ethical considerations and applications.</t>
  </si>
  <si>
    <t>Analyse individual differences in social behaviour and personality according to sex, age, culture and species</t>
  </si>
  <si>
    <t>Critically discuss person-situation interaction in the context of personal and social influences on behaviour.</t>
  </si>
  <si>
    <t>describe and evaluate</t>
  </si>
  <si>
    <t>describe, compare and evaluate</t>
  </si>
  <si>
    <t>Verb Comment</t>
  </si>
  <si>
    <t>Domain</t>
  </si>
  <si>
    <t>Cognitive</t>
  </si>
  <si>
    <t>describe, place</t>
  </si>
  <si>
    <t>Knowledge</t>
  </si>
  <si>
    <t>Psychomotor</t>
  </si>
  <si>
    <t>Affective</t>
  </si>
  <si>
    <t>http://intranet.londonmet.ac.uk/module-catalogue/record.cfm?msid=731E4CEA-A313-4C19-AD9DCD1751CF8E17</t>
  </si>
  <si>
    <t>London Metropolitan University</t>
  </si>
  <si>
    <t>LT4006</t>
  </si>
  <si>
    <t>Business</t>
  </si>
  <si>
    <t>1. Explain the origins and evolution of the sports business.</t>
  </si>
  <si>
    <t>2. Describe the structure of sport in the UK.</t>
  </si>
  <si>
    <t>3. Critically assess the factors that underpin the philosophy, policy and practice of provision in the sports industry.</t>
  </si>
  <si>
    <t>4. Identify key influences on sports participation and development.</t>
  </si>
  <si>
    <t>5. Analyse the processes which underpin the commercialisation and globalisation of sport.</t>
  </si>
  <si>
    <t>6. Demonstrate an awareness of the labour market within the sports business and identify the skills and knowledge that are required to gain employment within the industry.</t>
  </si>
  <si>
    <t>http://intranet.londonmet.ac.uk/module-catalogue/record.cfm?msid=2CC8C3B3-F0A2-4F81-9E4B855FE9333E07</t>
  </si>
  <si>
    <t>PC5004</t>
  </si>
  <si>
    <t>Life Sciences</t>
  </si>
  <si>
    <t>1. Identify biological, genetic, and evolutionary explanations of behaviour</t>
  </si>
  <si>
    <t>2. Evaluate the explanations in (1) using research evidence.</t>
  </si>
  <si>
    <t>3. Produce discursive evidence of their understanding related to (1) and (2) under timed exam conditions.</t>
  </si>
  <si>
    <t>4. Identify the correct answer to focused questions relating to (1) and (2) under timed conditions</t>
  </si>
  <si>
    <t>SM5060</t>
  </si>
  <si>
    <t>http://intranet.londonmet.ac.uk/module-catalogue/record.cfm?msid=8C33DDF5-9C60-4AFF-ABE3A213CB1840FD</t>
  </si>
  <si>
    <t>Social Sciences and Humanities</t>
  </si>
  <si>
    <t>LO1 produce a high-fidelity prototype for a research idea demonstrating research, critical analysis and evaluation skills</t>
  </si>
  <si>
    <t>LO2 write a research-led concept development for a digital artifact demonstrating a sustained enquiry into the chosen field of practice within digital media</t>
  </si>
  <si>
    <t>http://intranet.londonmet.ac.uk/module-catalogue/record.cfm?msid=DACB1F86-1580-4FF2-94FED2C958FA80F2</t>
  </si>
  <si>
    <t>GI6009</t>
  </si>
  <si>
    <t>be able to demonstrate an understanding of competing theoretical and historical accounts of the modern state</t>
  </si>
  <si>
    <t>appreciate the interplay of factors (structures, institutions and actors) engaged in the policy-making process</t>
  </si>
  <si>
    <t>have developed a critical understanding of a range of specific case studies</t>
  </si>
  <si>
    <t>show an awareness of, and more confidence in, using learning, academic and communication skills</t>
  </si>
  <si>
    <t>have acquired independent learning skills, including time management, forward planning and problem-solving</t>
  </si>
  <si>
    <t>have developed a range of transferable employability skills, in oral, writing and research competencies</t>
  </si>
  <si>
    <t>http://www.kent.ac.uk/humanities/studying/modules/2014-2015/arts/index.html</t>
  </si>
  <si>
    <t>University of Kent</t>
  </si>
  <si>
    <t>DR638</t>
  </si>
  <si>
    <t xml:space="preserve">workshop skills within community &amp;/or educational contexts </t>
  </si>
  <si>
    <t xml:space="preserve">ability to work within a team to produce a creative workshop programme within community and/or educational settings </t>
  </si>
  <si>
    <t xml:space="preserve">An understanding and knowledge of theory relating to an applied performance context </t>
  </si>
  <si>
    <t xml:space="preserve">An understanding of the ethical issues involved in applied performance </t>
  </si>
  <si>
    <t xml:space="preserve">And ability to pursue independent research </t>
  </si>
  <si>
    <t xml:space="preserve">An ability to reflect on and critique their own practice </t>
  </si>
  <si>
    <t xml:space="preserve">develop and manage practical and workshop projects within specified resource constraints, developing problem solving skills </t>
  </si>
  <si>
    <t>identify health and safety issues and undertake risk assessments </t>
  </si>
  <si>
    <t>reflect on and evaluate learning, identifying strategies for developing strengths and weaknesses as the programme progresses</t>
  </si>
  <si>
    <t>ND Subject</t>
  </si>
  <si>
    <t>ND Generic</t>
  </si>
  <si>
    <t>http://www.kent.ac.uk/humanities/studying/modules/2014-2015/secl/index.html</t>
  </si>
  <si>
    <t>CL354</t>
  </si>
  <si>
    <t>Humanities</t>
  </si>
  <si>
    <t>LO1) By providing students with a broad understanding of how the Roman emperor was represented in later times after his death or murder (Educational Aim 1).</t>
  </si>
  <si>
    <t>LO3) By enabling students to develop academic skills fundamental to their future learning – including the evaluation of ancient evidence, modern representations, and the evaluation of modern scholarship (Education Aim 3)</t>
  </si>
  <si>
    <t>LO4) By introducing a module that is focused on the interdisciplinarity of Ancient History and Classical Studies, it fulfils Educational Aim 1 (‘to teach a congruent discipline within the framework of European intellectual, cultural and historical traditions).</t>
  </si>
  <si>
    <t>LO5) By evaluating our knowledge of the Roman emperor from antiquity and the deployment of that knowledge in more recent times to create a popular image of this figure from antiquity in the recent past (Educational Aim 2).</t>
  </si>
  <si>
    <t>LO6) By focusing on the genre of biography, the module contributes to the students understanding of ancient literature and their understanding of the use of evidence for the writing of history (Educational Aim 2).</t>
  </si>
  <si>
    <t>LO7) By placing an emphasis on the development of academic skills, the module will contribute to students’ subject-based critical thinking and communication skills, as well as providing enjoyable learning with realistic workloads (Educational Aim 3).</t>
  </si>
  <si>
    <t>LO8) By examining the figure of the Roman emperor, as part of another culture and as a historical figure (Programme Outcomes A1, A3).  By the end of the module, students will be able to grasp the distinctive position occupied by the emperor in Roman society and critically evaluate more recent representations of the Roman emperor.</t>
  </si>
  <si>
    <t>LO9) By reading and evaluating ancient biographies, as part of another culture and within our own culture (Programme Outcomes A1, A4). By the end of the programme students will have gained a knowledge of the ancient genre of biography and understand how that genre differs from its modern equivalent.</t>
  </si>
  <si>
    <t xml:space="preserve">GLO 1) In relation to Programme Outcome B1, students will learn to “apply the skills needed for academic study and enquiry’, through participation in directed learning in preparation and in presentation/discussion of case studies in seminars; as well as in the completion of the assessment </t>
  </si>
  <si>
    <t xml:space="preserve">GLO 2) In relation to Programme Outcomes B2, B3, B4, B7, B8, students will learn to select, gather and synthesise relevant information to gain a coherent understanding, be involved in problem-solving, and reach conclusions independently in preparation of material for seminars and for completion of the assessment. </t>
  </si>
  <si>
    <t>GLO3) In relation to Programme Outcomes C1, C2, C3, C4.</t>
  </si>
  <si>
    <t>GLO 4) In relation to Programme Outcome C6 (and also C1-5), in participating in seminars and in the completion of the assessment, students will “marshal argument lucidly and communicate interpretations using the appropriate academic conventions”.</t>
  </si>
  <si>
    <t>GLO5) In relation to Programme Outcomes D1-7, students will develop all of these transferable skills through the lectures in which examples will be highlighted and in seminar classes, in which feedback will be provided on problem-solving, use of IT resources, and on the functioning of the seminar group.</t>
  </si>
  <si>
    <t>http://www.kent.ac.uk/stms/studying/modules/2014-2015/physical/index.html</t>
  </si>
  <si>
    <t>PH588</t>
  </si>
  <si>
    <t>Physical Sciences</t>
  </si>
  <si>
    <t xml:space="preserve">An ability to solve problems in physics using appropriate mathematical tools. </t>
  </si>
  <si>
    <t>Subject-specific skills</t>
  </si>
  <si>
    <t xml:space="preserve">An ability to present and interpret information graphically. </t>
  </si>
  <si>
    <t>An ability to make use of appropriate texts, or other learning resources as part of managing their own learning</t>
  </si>
  <si>
    <t>Transferable skills</t>
  </si>
  <si>
    <t>Problem-solving skills - in the context of both problems with well-defined solutions and open-ended problems; an ability to formulate problems in precise terms and to identify key issues, and the confidence to try different approaches in order to make progress on challenging problems.  Numeracy is subsumed within this area.</t>
  </si>
  <si>
    <t>Analytical skills – associated with the need to pay attention to detail and to develop an ability to manipulate precise and intricate ideas, to construct logical arguments and to use technical language correctly</t>
  </si>
  <si>
    <t>http://www.kent.ac.uk/socsci/studying/module-specs/2014-2015/sspssr/index.html?tab=intermediate</t>
  </si>
  <si>
    <t>SO542</t>
  </si>
  <si>
    <t>Social Sciences</t>
  </si>
  <si>
    <t>To provide students with a basic understanding of the core sources of welfare in Britain, particularly the contributions of the family, community, market and state.</t>
  </si>
  <si>
    <t>To allow students to assess the main changes that have taken place in the welfare of the British people over the last century and to relate these changes to current patterns of development in welfare systems</t>
  </si>
  <si>
    <t>To provide students with basic accounts of the recent history and current organisation of the main social services (social security, education, health, housing and social care services) and to enable them to assess the performance and outcome of these services in the context of the wider political economy of contemporary Britain</t>
  </si>
  <si>
    <t>Students will become able to discuss these issues in seminars, argue aspects of them in presentations to the class, and provide evidence and argument on them in the form of essays</t>
  </si>
  <si>
    <t>The curriculum covered in this module is substantially descriptive. It introduces students to core knowledge of the operation of the welfare system and its institutional constituents. This knowledge and the ability to place it in context is central to the overall objectives of single and combined honours social policy programmes. It forms a foundation for many of the more specialized optional modules on these programmes that students will chose from. The unit is also a core constituent of the BA in Health and Social Care as it provides a foundation of knowledge about the overall organisation and sources of welfare in which health and social care provision operates.</t>
  </si>
  <si>
    <t>https://e-vision.anglia.ac.uk/ipo/pdf/MOD000012_ZZF_ZZZF_2014.pdf</t>
  </si>
  <si>
    <t>Anglia Ruskin University</t>
  </si>
  <si>
    <t>MOD000012</t>
  </si>
  <si>
    <t>Law</t>
  </si>
  <si>
    <t>Intellectual, practical, affective and transferable skills</t>
  </si>
  <si>
    <t>demonstrate a basic knowledge and understanding of the
fundamental elements of the English Legal system, including the
doctrine of precedent and the rules of statutory interpretation</t>
  </si>
  <si>
    <t>demonstrate an awareness of the pressures for change in the law and the legal system and the process for law reform</t>
  </si>
  <si>
    <t>work effectively in a group and to communicate clearly and appropriately, both orally and in writing, demonstrating appropriate underpinning use of information technology</t>
  </si>
  <si>
    <t>display a clear understanding of how fundamental aspects of the English legal system (as outlined in Outcome 1) impact upon the development and understanding of substantive law</t>
  </si>
  <si>
    <t>demonstrate the ability to locate and manage relevant legal material</t>
  </si>
  <si>
    <t>convey information clearly and concisely in writing, conforming to the conventions of good academic practice, including referencing</t>
  </si>
  <si>
    <t>https://e-vision.anglia.ac.uk/ipo/pdf/MOD001744_ZZD_ZZZD_2014.pdf</t>
  </si>
  <si>
    <t>MOD001744</t>
  </si>
  <si>
    <t>Identify and analyse appropriate concepts and models regarding strategic management and the application of performance management tools</t>
  </si>
  <si>
    <t>Analyse the complexities of organisational culture and its effects on organisational performance.</t>
  </si>
  <si>
    <t>Examine the process of change management in supporting the implementation of organisational strategy.</t>
  </si>
  <si>
    <t>Evaluate ones own knowledge and personal effectiveness and development as a manager/leader.</t>
  </si>
  <si>
    <t>Differentiate between the factors which inform strategy and the skills required to implement strategy.</t>
  </si>
  <si>
    <t>Consider transformational approaches to strategy formulation and implementation</t>
  </si>
  <si>
    <t>MOD003755</t>
  </si>
  <si>
    <t>https://e-vision.anglia.ac.uk/ipo/pdf/MOD003755_ZZF_ZZZF_2014.pdf</t>
  </si>
  <si>
    <t>Use a range of theoretical approaches to the sociology of education</t>
  </si>
  <si>
    <t>Analyse the relationship between a social group and the structure, function and outcomes of an education system experienced by the student taking into account its socio-political contexts</t>
  </si>
  <si>
    <t>Demonstrate a developing understanding about international education</t>
  </si>
  <si>
    <t>Describe and apply two different ideological approaches to an educational issue</t>
  </si>
  <si>
    <t>Effectively convey an emerging argument about an issue in international educational using a poster presentation</t>
  </si>
  <si>
    <t>Identify, collect and interpret relevant source and interpretive material</t>
  </si>
  <si>
    <t>Science and Technology</t>
  </si>
  <si>
    <t>https://e-vision.anglia.ac.uk/ipo/pdf/MOD004407_ZZF_ZZZF_2014.pdf</t>
  </si>
  <si>
    <t>MOD004407</t>
  </si>
  <si>
    <t>Appraise, select and justify appropriate design procedure for own scheme, incorporating the knowledge and skills contained in the outline content (section 6b above)</t>
  </si>
  <si>
    <t>Understand the complexities and management skills required in the realisation of design projects, including an analysis of the user's needs, economic, environmental, planning and legal concerns</t>
  </si>
  <si>
    <t>Demonstrate an understanding of the profession of architecture and architectural technology, including management and business principles in running a practice, incorporating professionalism, duties and responsibilities of these professions to clients, building users, contractors, the professional team and society as a whole.</t>
  </si>
  <si>
    <t>Evaluate comprehensive design processes and understand the effective organisation of the procedures, and cost control mechanisms applicable to development projects, to include an understanding of the role of the architect and architectural technologist within the framework of the design team and the construction industry.</t>
  </si>
  <si>
    <t>Warwick University</t>
  </si>
  <si>
    <t>ES335</t>
  </si>
  <si>
    <t>Appreciate the main principles of electronic communication including the fact that noise and interference restrict system performance</t>
  </si>
  <si>
    <t>Determine parameters, such as error probability and signal-to-noise ratio for a system given a specification.</t>
  </si>
  <si>
    <t>http://www2.warwick.ac.uk/fac/sci/eng/eso/modules/year3/es335</t>
  </si>
  <si>
    <t>PO207</t>
  </si>
  <si>
    <t>http://www2.warwick.ac.uk/fac/soc/pais/study/studyundergrad/ugmodules/po207</t>
  </si>
  <si>
    <t>Politics and International Studies</t>
  </si>
  <si>
    <t>to be familiar with the main foundations of the US political structure; to understand the format, functions and powers of the major institutions of US government at the federal level;</t>
  </si>
  <si>
    <t>to have an awareness of the major policy debates in contemporary US politics;</t>
  </si>
  <si>
    <t>to be familiar with a wide range of contemporary academic literature on US government and politics;</t>
  </si>
  <si>
    <t>to be able to critically analyse complex ideas, both orally and in writing with relation to contemporary US politics;</t>
  </si>
  <si>
    <t>to develop IT and research skills through the use of the Library, internet and e-mail based resources.</t>
  </si>
  <si>
    <t>http://www2.warwick.ac.uk/services/aro/dar/quality/modules/HI271</t>
  </si>
  <si>
    <t>HI271</t>
  </si>
  <si>
    <t>History</t>
  </si>
  <si>
    <t>Demonstrate knowledge about key events, writers and themes in the seventeenth century, and show an awareness of the interconnectedness of politics, literature and ideas;</t>
  </si>
  <si>
    <t>Demonstrate good communication skills, both orally and on paper; be able to search and retrieve on-line resources; and to work with each other;</t>
  </si>
  <si>
    <t xml:space="preserve">Demonstrate an ability to analyse an array of different types of primary evidence; and to present their findings based on an analysis of secondary literature and their own reflections on it in the light of their knowledge of the texts; </t>
  </si>
  <si>
    <t>Demonstrate basic research skills.</t>
  </si>
  <si>
    <t>Physics</t>
  </si>
  <si>
    <t>PX147</t>
  </si>
  <si>
    <t>http://www2.warwick.ac.uk/services/aro/dar/quality/modules/PX147</t>
  </si>
  <si>
    <t>1. Define the main terms in use to classify and name the elementary particles. Make correct charge and flavour assignments to all the quark and lepton flavours;</t>
  </si>
  <si>
    <t>2. Discuss qualitatively the relationship between symmetries and conservation laws. Know the conserved quantities of the four fundamental interactions and be able to make simple applications of conservation laws;</t>
  </si>
  <si>
    <t>3. Be able to write-down the classical equation of motion for a charged particle in uniform magnetic and electric fields (non-radiative approximation), and solve for its motion in each case. Be able to discuss the main principles behind cathode ray tubes, mass spectrometers and particle accelerators;</t>
  </si>
  <si>
    <t>4. Be able to discuss qualitatively, several natural sources of radiation. Eg. Natural radioactivity, cosmic rays, solar and atmospheric neutrinos. Be able to calculate decay length of relativistic muon. Be able to discuss qualitatively the solar and atmospheric neutrino anomalies;</t>
  </si>
  <si>
    <t>5. Describe the main processes at work when particles of different types pass through matter. Be able to describe the principles behind the operation of common particle detectors.</t>
  </si>
  <si>
    <t>http://www.keele.ac.uk/modcat/2014-5/man-10018.htm</t>
  </si>
  <si>
    <t>Keele University</t>
  </si>
  <si>
    <t>MAN-10018</t>
  </si>
  <si>
    <t>Explain how different aspects of management have developed historically will be achieved by assessments: 1,2,3</t>
  </si>
  <si>
    <t>Relate historical aspects of management such as Fordism, bureaucracy, alienation and conflict to the contemporary workplace and explain how they present enduring problems in terms of how to organise work and how to motivate and manage employees will be achieved by assessments: 1,2,3</t>
  </si>
  <si>
    <t>Identify relevant research materials and apply their content to various aspects of the modern world of work will be achieved by assessments: 1,2</t>
  </si>
  <si>
    <t>Communicate, orally, theories and research materials in relation to a number of management related issues will be achieved by assessments: 3</t>
  </si>
  <si>
    <t>http://www.keele.ac.uk/modcat/2014-5/pir-20083.htm</t>
  </si>
  <si>
    <t>PIR-20083</t>
  </si>
  <si>
    <t>Produce and evaluate descriptive and explanatory research questions will be achieved by assessments: 1 &amp;2</t>
  </si>
  <si>
    <t>Develop indicators for a range of political concepts will be achieved by assessments: 2</t>
  </si>
  <si>
    <t>Design and administer political questionnaires will be achieved by assessments: 2</t>
  </si>
  <si>
    <t>Produce and interpret tables and graphs using basic descriptive statistical techniques and appropriate software will be achieved by assessments: 3</t>
  </si>
  <si>
    <t>PHY-30023</t>
  </si>
  <si>
    <t>http://www.keele.ac.uk/modcat/2014-5/phy-30023.htm</t>
  </si>
  <si>
    <t>Detail the elementary particles, fundamental forces, symmetries and conservation laws of the Standard Model, and apply these to analyse particle reactions and decays. will be achieved by assessments: 1,2</t>
  </si>
  <si>
    <t>Use the quark model, isospin formalism and basic quantum mechanics to classify hadrons, determine their internal structures and explain their properties. will be achieved by assessments: 1,2</t>
  </si>
  <si>
    <t>Employ special relativity and quantum mechanics to calculate and analyse a range of physical phenomena, processes and experiments involving elementary and subatomic particles. will be achieved by assessments: 1,2</t>
  </si>
  <si>
    <t>Describe and apply some of the key ideas, empirical foundations and predictions of quantum theories for the strong and electroweak forces. will be achieved by assessments: 1,2</t>
  </si>
  <si>
    <t>Derive and use equations to calculate the relativistic and non-relativistic dynamics of particles and beams in linear and circular accelerators and colliders. will be achieved by assessments: 1,2</t>
  </si>
  <si>
    <t>Compare and contrast the operation and design principles, advantages and limitations of the main types of particle accelerators. will be achieved by assessments: 1,3</t>
  </si>
  <si>
    <t>Explain neutron-induced fission and the neutron cycle in thermal fission reactors, and derive and apply basic equations governing reactor operation. will be achieved by assessments: 1</t>
  </si>
  <si>
    <t>Research and report at a third-year undergraduate level on the physics of an application or an operational aspect of particle accelerators or nuclear reactors. will be achieved by assessments: 3</t>
  </si>
  <si>
    <t>http://www.keele.ac.uk/modcat/2014-5/soc-20049.htm</t>
  </si>
  <si>
    <t>SOC-20049</t>
  </si>
  <si>
    <t>Sociology</t>
  </si>
  <si>
    <t>Summarise contemporary theoretical approaches in social theory and to locate them within their 19th century intellectual contexts. will be achieved by assessments: 1,2</t>
  </si>
  <si>
    <t>Critically analyze key concepts in contemporary social theory and distinguish between the major theoretical approaches. will be achieved by assessments: 1,2</t>
  </si>
  <si>
    <t>Discuss contemporary social theory and make independent judgments about the strengths and weaknesses of twentieth century theories of society. will be achieved by assessments: 1,2</t>
  </si>
  <si>
    <t>Review the sociological dimensions of social theory and formulate theoretically informed questions about the social world. will be achieved by assessments: 1,2</t>
  </si>
  <si>
    <t>Explain understandings of the sociological dimensions of theories of society in a range of teaching and learning contexts will be achieved by assessments: 1,2</t>
  </si>
  <si>
    <t>Explain key concepts in social science, such as structure, agency, truth, and interpretation, and the ways these ideas can be applied to different contexts. will be achieved by assessments: 1,2</t>
  </si>
  <si>
    <t>Apply social theories, concepts, and ideas beyond the first context to construct critical responses to set problems in a limited period of time will be achieved by assessments: 2</t>
  </si>
  <si>
    <t>http://modcat.surrey.ac.uk/ipo/2014-15/PHY1037.htm</t>
  </si>
  <si>
    <t>University of Surrey</t>
  </si>
  <si>
    <t>PHY1037</t>
  </si>
  <si>
    <t>Cognitive/Analytical</t>
  </si>
  <si>
    <t>understand the dynamics of astronomical and satellite systems.</t>
  </si>
  <si>
    <t>appreciate why and how Einstein was led to the conclusion that nothing can travel faster than light and how the constancy of the speed of light led to a revolution in our concepts of space and time.</t>
  </si>
  <si>
    <t>have a basic feel for how gravity affects space and time in Einstein’s general theory of relativity, but without any rigorous mathematics.</t>
  </si>
  <si>
    <t>Subject Knowledge</t>
  </si>
  <si>
    <t>appreciate  the basic tools in Astronomy: how estimates are made of basic quantities such as distance, masses, stellar luminosities, temperature etc.</t>
  </si>
  <si>
    <t>appreciate how coordinates, lengths and intervals are transformed in special relativity and how this differs from the Newtonian/Galilean view.</t>
  </si>
  <si>
    <t>be able to transform velocities from one inertial frame to another and calculate relativistic masses, energies and momenta.</t>
  </si>
  <si>
    <t>be able to apply this knowledge to an understanding of cosmological models and models of the solar system.</t>
  </si>
  <si>
    <t>http://modcat.surrey.ac.uk/ipo/2014-15/LAW2049.htm</t>
  </si>
  <si>
    <t>LAW2049</t>
  </si>
  <si>
    <t>CK</t>
  </si>
  <si>
    <t>CKTP</t>
  </si>
  <si>
    <t>CTP</t>
  </si>
  <si>
    <t>CT</t>
  </si>
  <si>
    <t>Understand the key characteristics of environmental law in action.</t>
  </si>
  <si>
    <t>Be able to handle complex problems of pollution of the environment involving corporate and private interests.</t>
  </si>
  <si>
    <t>Have critical awareness of the policy context for environmental law</t>
  </si>
  <si>
    <t>Have critical understanding of the role of EU and international law in the operation of environmental law</t>
  </si>
  <si>
    <t>Demonstrate an ability to analyse and discuss in a reasoned and cogent manner the principles of environmental law</t>
  </si>
  <si>
    <t>Apply the principles of environmental law so as to be able to propose and evaluate alternative solutions to practical fact based problems</t>
  </si>
  <si>
    <t>T</t>
  </si>
  <si>
    <t>Ability to communicate clearly and effectively in written and oral form</t>
  </si>
  <si>
    <t>Be able to present legal information effectively, according to accepted practice and convention</t>
  </si>
  <si>
    <t>http://modcat.surrey.ac.uk/ipo/2014-15/SOC2032.htm</t>
  </si>
  <si>
    <t>SOC2032</t>
  </si>
  <si>
    <t>Demonstrate a familiarity with key terms and concepts relating to the study of media, power and control</t>
  </si>
  <si>
    <t>Recognise the distinction between different theoretical and practical approaches to the question of media regulation</t>
  </si>
  <si>
    <t>Apply theories relating to the relationships between media and power to examples relating to content, industry, technologies or audiences</t>
  </si>
  <si>
    <t>Discuss a series of topics relating to media, power and control in relation to contemporary examples – both in class and online</t>
  </si>
  <si>
    <t>Draw on the range of material covered on the module in order to construct arguments and explanations under exam conditions</t>
  </si>
  <si>
    <t>http://modcat.surrey.ac.uk/ipo/2014-15/NUR3205.htm</t>
  </si>
  <si>
    <t>NUR3205</t>
  </si>
  <si>
    <t>Health Sciences</t>
  </si>
  <si>
    <t xml:space="preserve"> Analyse the concept of health promotion in relation to current public health priorities</t>
  </si>
  <si>
    <t>Select appropriate facilitation skills and use them to deliver evidence based information which can be used to empower clients to make an informed choice</t>
  </si>
  <si>
    <t>Utilise social marketing principles to target messages to specific groups and ensure resources are used efficiently</t>
  </si>
  <si>
    <t>Demonstrate the ability to evaluate own and others performance and engage effectively in constructive feedback with others</t>
  </si>
  <si>
    <t>https://intranet.swan.ac.uk/catalogue/default.asp?type=moddetail&amp;dept=BIOL&amp;mod=BIO103&amp;ayr=14/15&amp;psl=TB1&amp;detailOnly=false</t>
  </si>
  <si>
    <t>University of Swansea</t>
  </si>
  <si>
    <t>BIO103</t>
  </si>
  <si>
    <t>Biosciences</t>
  </si>
  <si>
    <t>demonstrate a theoretical and practical knowledge of plant and algal classification, life cycles, anatomy, physiology, ecology and biotechnology</t>
  </si>
  <si>
    <t>https://intranet.swan.ac.uk/catalogue/default.asp?type=moddetail&amp;dept=SOME&amp;mod=MN-2029&amp;ayr=14/15&amp;psl=TB1&amp;detailOnly=false</t>
  </si>
  <si>
    <t>MN-2029</t>
  </si>
  <si>
    <t>Economics</t>
  </si>
  <si>
    <t>a) understand the development of economic thought and the role that economics plays in environmental use.</t>
  </si>
  <si>
    <t>b) have a fuller understanding of the nature of value and explore some of the key concepts that relate to the environment such as the tragedy of the commons, externalities and inter-generational equity.</t>
  </si>
  <si>
    <t>c) appreciate the importance of economics in the formulation of environmental policy.</t>
  </si>
  <si>
    <t>https://intranet.swan.ac.uk/catalogue/default.asp?type=moddetail&amp;dept=HIST&amp;mod=HIH237&amp;ayr=14/15&amp;psl=TB1&amp;detailOnly=false</t>
  </si>
  <si>
    <t>identify the key resources for primary historical research available in Swansea</t>
  </si>
  <si>
    <t>demonstrate knowledge of the main varieties of sources used by historians</t>
  </si>
  <si>
    <t>deploy and interpret primary source material effectively to support a historical argument</t>
  </si>
  <si>
    <t>show an awareness of the potential of different kinds of sources and how they can be used by historians</t>
  </si>
  <si>
    <t>devise and conduct a feasible research project based on accessible primary material.</t>
  </si>
  <si>
    <t>Work as part of a group to plan and deliver a presentation of their work to an audience</t>
  </si>
  <si>
    <t>Work independently and manage an individual research project</t>
  </si>
  <si>
    <t>present accurate bibliographic references in the appropriate format</t>
  </si>
  <si>
    <t>HIH237</t>
  </si>
  <si>
    <t>GEG306</t>
  </si>
  <si>
    <t>https://intranet.swan.ac.uk/catalogue/default.asp?type=moddetail&amp;dept=GEOG&amp;mod=GEG306&amp;ayr=14/15&amp;psl=TB2&amp;detailOnly=false</t>
  </si>
  <si>
    <t>account for the violent and destructive character of the modern world.</t>
  </si>
  <si>
    <t>explain how new forms of violence and ruination have been brought into being, and why they have been subject to intensification and acceleration.</t>
  </si>
  <si>
    <t>clarify why the future tends to become catastrophic, apocalyptic, and dystopian</t>
  </si>
  <si>
    <t>identify the violent geographies of the modern world, and distinguish between revolutionary, biopolitical, quotidian, and financial violence.</t>
  </si>
  <si>
    <t>elucidate the connections between Capitalism, Communism, and Commonism.</t>
  </si>
  <si>
    <t>https://www.kcl.ac.uk/prospectus/shortcoursesstudyabroad/modulecatalogue/name/studyabroadundergraduate/keyword/study-abroadcolon-come-to-king%27s/index.php?schools=&amp;departments=26&amp;levels=&amp;subject_area=&amp;semester=&amp;search_string=</t>
  </si>
  <si>
    <t>King's College London</t>
  </si>
  <si>
    <t>4SSWS001</t>
  </si>
  <si>
    <t>War Studies</t>
  </si>
  <si>
    <t>demonstrated an ability to asses these arguments through empirical and critical analysis</t>
  </si>
  <si>
    <t>gained practice and knowledge in a range of intellectual, study and practical skills</t>
  </si>
  <si>
    <t>familiarity with key theoretical arguments about the causes of war and be able to apply those arguments to a variety of historical and current cases</t>
  </si>
  <si>
    <t>https://www.kcl.ac.uk/prospectus/shortcoursesstudyabroad/modulecatalogue/name/studyabroadundergraduate/keyword/study-abroadcolon-come-to-king%27s/index.php?schools=13&amp;departments=25&amp;levels=5&amp;subject_area=&amp;semester=&amp;search_string=</t>
  </si>
  <si>
    <t>5SSMN228</t>
  </si>
  <si>
    <t>Outline, evaluate and illustrate the contributions of transaction cost economics, resource-based theories of the firm and evolutionary approaches to Industrial Organisation.</t>
  </si>
  <si>
    <t>Set out, evaluate and illustrate accounts of the market order which highlight the role of social rules, relationships and conventions in the functioning of competitive processes.</t>
  </si>
  <si>
    <t>Demonstrate the policy relevance of recent theoretical advances in Industrial Organisation by evaluating the promotion of quasi-market structures in sectors such as broadcasting.</t>
  </si>
  <si>
    <t>5SSMN216</t>
  </si>
  <si>
    <t>https://www.kcl.ac.uk/prospectus/shortcoursesstudyabroad/modulecatalogue/name/studyabroadundergraduate/keyword/study-abroadcolon-come-to-king%27s/index.php?schools=13&amp;departments=&amp;levels=5&amp;subject_area=&amp;semester=&amp;search_string=</t>
  </si>
  <si>
    <t>State and distinguish between, the different sources of English Law</t>
  </si>
  <si>
    <t>Apply and evaluate the areas of substantive law relating to contract and tortious liability in business operations</t>
  </si>
  <si>
    <t>Adopt a critical perspective to existing legal rules, and to identify constructive suggestions for reform</t>
  </si>
  <si>
    <t>Construct coherent legal argument, orally and in writing</t>
  </si>
  <si>
    <t>6KNIN321</t>
  </si>
  <si>
    <t>Nursing</t>
  </si>
  <si>
    <t>None</t>
  </si>
  <si>
    <t>https://www.kcl.ac.uk/prospectus/shortcoursesstudyabroad/modulecatalogue/name/studyabroadundergraduate/keyword/study-abroadcolon-come-to-king%27s/index.php?schools=11&amp;departments=&amp;levels=6&amp;subject_area=&amp;semester=&amp;search_string=</t>
  </si>
  <si>
    <t>University of Bradford</t>
  </si>
  <si>
    <t>http://modcat-view.cen.brad.ac.uk:7777/pls/modv/EMODCAT.DISPLAY_BASKET?p_day=26&amp;p_hour=0L&amp;p_version=S&amp;p_layout=1&amp;p_index=1&amp;p_userid=872662&amp;p_dummy.x=71&amp;p_dummy.y=19</t>
  </si>
  <si>
    <t>AR-1006D</t>
  </si>
  <si>
    <t>Archaeological Sciences</t>
  </si>
  <si>
    <t>Knowledge &amp; Understanding</t>
  </si>
  <si>
    <t>1. suggest the appropriate use of basic site assessment techniques, sampling, excavation and excavation recording strategies.</t>
  </si>
  <si>
    <t>2. review the formation processes, site stratigraphy, and the use of phasing</t>
  </si>
  <si>
    <t>3. discuss absolute and relative chronologies and typologies</t>
  </si>
  <si>
    <t>4. explain basic principles of archaeological recording and illustration</t>
  </si>
  <si>
    <t>5. explain basic principles of site formation and site identification</t>
  </si>
  <si>
    <t>6. review the interpretation of aerial photographs and stratigraphic sequences</t>
  </si>
  <si>
    <t>7. characterise artefacts in relation to technology &amp; function</t>
  </si>
  <si>
    <t>8.Evaluate the techniques that differentiate modern from ancient disturbance and remains;</t>
  </si>
  <si>
    <t>9. employ practical skills in observation, analysis, categorisation and recording</t>
  </si>
  <si>
    <t>10.Undertake critical thinking and data evaluation</t>
  </si>
  <si>
    <t>Personal Transferable Skills</t>
  </si>
  <si>
    <t>Subject-Specific Skills</t>
  </si>
  <si>
    <t>Chemical and Forensic Sciences</t>
  </si>
  <si>
    <t>http://modcat-view.cen.brad.ac.uk:7777/pls/modv/EMODCAT.DISPLAY_BASKET?p_day=26&amp;p_hour=0L&amp;p_version=S&amp;p_layout=1&amp;p_index=2&amp;p_userid=872662&amp;p_dummy.x=88&amp;p_dummy.y=22</t>
  </si>
  <si>
    <t>CT-3016T</t>
  </si>
  <si>
    <t>Describe synthetic methods for production of solid state materials;</t>
  </si>
  <si>
    <t>carry out selected transformations and preparations in the laboratory;</t>
  </si>
  <si>
    <t>apply methods for investigating solid state phase.</t>
  </si>
  <si>
    <t>Employ synthetic and analytical skills in the laboratory;</t>
  </si>
  <si>
    <t>critcally evaluate, choose and carry out appropriate analytical methods;</t>
  </si>
  <si>
    <t>interpret spectroscopic and analytical data for solid state materials.</t>
  </si>
  <si>
    <t>Use a range of sources to analyse and evaluate data and problem solve.</t>
  </si>
  <si>
    <t>Profile and present practical skills.</t>
  </si>
  <si>
    <t>http://modcat-view.cen.brad.ac.uk:7777/pls/modv/EMODCAT.DISPLAY_BASKET?p_day=26&amp;p_hour=0L&amp;p_version=S&amp;p_layout=1&amp;p_index=3&amp;p_userid=872662&amp;p_dummy.x=67&amp;p_dummy.y=16</t>
  </si>
  <si>
    <t>ID-4108M</t>
  </si>
  <si>
    <t>Development and Economic Studies</t>
  </si>
  <si>
    <t>1. Knowledge and understanding of international monetary theory and policy</t>
  </si>
  <si>
    <t>2. An awareness of the process of the development and formulation of international monetary theory and policy</t>
  </si>
  <si>
    <t>Gain experience in self-management and organised academic enquiry</t>
  </si>
  <si>
    <t>PH-3013M</t>
  </si>
  <si>
    <t>http://modcat-view.cen.brad.ac.uk:7777/pls/modv/EMODCAT.DISPLAY_BASKET?p_day=26&amp;p_hour=0L&amp;p_version=S&amp;p_layout=1&amp;p_index=4&amp;p_userid=872662&amp;p_dummy.x=59&amp;p_dummy.y=23</t>
  </si>
  <si>
    <t>Pharamcy</t>
  </si>
  <si>
    <t>Analyse the role of the immune system in health and disease.</t>
  </si>
  <si>
    <t>Evaluate the rationale use of vaccination.</t>
  </si>
  <si>
    <t>Describe the pharmacology of drugs used in infectious diseases and immunological disorders in humans.</t>
  </si>
  <si>
    <t>Interpret and draw conclusions from clinical data using sources of information available to the prospective pharmacist.</t>
  </si>
  <si>
    <t>Select appropriate problem solving processes to illustrate and analyse the management of infections and immunological disorders.</t>
  </si>
  <si>
    <t>COM1026</t>
  </si>
  <si>
    <t>Newcastle University</t>
  </si>
  <si>
    <t>http://www.ncl.ac.uk/module-catalogue/module.php?code=COM1026</t>
  </si>
  <si>
    <t>Arts &amp; Cultures</t>
  </si>
  <si>
    <t>Intended Knowledge Outcomes</t>
  </si>
  <si>
    <t>1.       An understanding and knowledge of the history, politics and ethics of Social and Cultural Studies</t>
  </si>
  <si>
    <t>2.       A critical awareness of the ways in which culture is differentially constituted through intersections with race, gender, sexuality, ethnicity and class across a range of social and geo-political contexts.</t>
  </si>
  <si>
    <t>3.       An in depth understanding of the different theoretical and conceptual frameworks that can be used to analyse the links among culture, power, identity, subjectivity and embodiment.</t>
  </si>
  <si>
    <t>Intended Skill Outcomes</t>
  </si>
  <si>
    <t>1.       Acquire a theoretical vocabulary with which to discuss social and cultural categories, subjectivities and relations of power</t>
  </si>
  <si>
    <t>2.       Critically engage with media, cultural, political, institutional and everyday understandings in the area of study.</t>
  </si>
  <si>
    <t>3.       Exercise their judgement in the most appropriate theoretical and conceptual frameworks to use when analysing social and cultural categories, subjectivities and relations of power.</t>
  </si>
  <si>
    <t>CSC2021</t>
  </si>
  <si>
    <t>Computing Science</t>
  </si>
  <si>
    <t>http://www.ncl.ac.uk/module-catalogue/module.php?code=CSC2021</t>
  </si>
  <si>
    <t>To be able to define a range of established development processes and modelling notations, together with advantages and disadvantages of each</t>
  </si>
  <si>
    <t>To be able to make an informed choice from a range of software engineering techniques and tools and apply them to the development of real software</t>
  </si>
  <si>
    <t>GEO2110</t>
  </si>
  <si>
    <t>Geography, Politics &amp; Sociology</t>
  </si>
  <si>
    <t>http://www.ncl.ac.uk/module-catalogue/module.php?code=GEO2110</t>
  </si>
  <si>
    <t>This module will enable students to develop a knowledge and understanding of key themes in contemporary social geography. Students will be study three key themes in contemporary social geography - social inequalities and social exclusion, cities and social reproduction, and identities and social action. They will be encouraged to make connections between theories and concepts in social geography and empirical research on the structuring of social relations across space and in place. Students will be encouraged to make critical evaluation of concepts, theories and methodologies in social geography. Students will gain first-hand experience of ethnographic techniques through the field notebook assessment, and the exam will test their range of reading, grasp of key concepts, and ability to synthesise information from a range of research, primary and policy sources</t>
  </si>
  <si>
    <t>  Assessment and evaluation of the different concepts and theories in contemporary social geography.</t>
  </si>
  <si>
    <t>The critical analysis of the manifestation of social and spatial inequalities and social difference.</t>
  </si>
  <si>
    <t>The evaluation of social inequality and its effects in a variety of contexts (e.g. urban, suburban, public and private).</t>
  </si>
  <si>
    <t>The ability to gather and synthesise information, and to conduct independent ethnographic research.</t>
  </si>
  <si>
    <t>The ability to work in groups to develop arguments relating to social reproduction and social exclusion.</t>
  </si>
  <si>
    <t>LAW3020</t>
  </si>
  <si>
    <t>http://www.ncl.ac.uk/module-catalogue/module.php?code=LAW3020</t>
  </si>
  <si>
    <t>Structure, administration and purposes of employment law</t>
  </si>
  <si>
    <t>The contract of employment</t>
  </si>
  <si>
    <t>Unfair dismissal and redundancy</t>
  </si>
  <si>
    <t>Discrimination</t>
  </si>
  <si>
    <t>Trade Unions</t>
  </si>
  <si>
    <t>Industrial action</t>
  </si>
  <si>
    <t>Legal problem-solving. Ability to identify relevant issues, apply relevant concepts, principles and rules, identify evidence needed, make judgements and reach supported conclusions on the basis of sound and informed reasoning.</t>
  </si>
  <si>
    <t>Ability to write and speak with care and precision in the analysis and synthesis of the law.</t>
  </si>
  <si>
    <t>Ability to structure argument and analysis.</t>
  </si>
  <si>
    <t>Ability to identify issues for research and to retrieve accurate and relevant legal and other sources in primary and secondary form, both in paper and digital formats.</t>
  </si>
  <si>
    <t>Cognitive Skills</t>
  </si>
  <si>
    <t>Analysis. Identifying and ordering issues by relevance and importance.</t>
  </si>
  <si>
    <t>Synthesis of materials from diverse sources.</t>
  </si>
  <si>
    <t>Critical judgement. Discernment between the merits or otherwise of particular arguments.</t>
  </si>
  <si>
    <t>Evaluation. Making a reasoned choice between competing solutions or arguments</t>
  </si>
  <si>
    <t>University of Birmingham</t>
  </si>
  <si>
    <t>http://cis67.bham.ac.uk:7782/webhandbooks/WebHandbooks-control-servlet?Action=getModuleDetailsList&amp;pgSubj=03&amp;pgCrse=08639</t>
  </si>
  <si>
    <t>Demonstrate a breadth of knowledge of the historical development of the concept of the cerebral localisation of function and modern views on consciousness.</t>
  </si>
  <si>
    <t>Understand the basic workings of the neuron and synapse, and how drugs can interfere with neural transmission</t>
  </si>
  <si>
    <t>Demonstrate a breadth of knowledge of the neurobiological mechanisms underlying schizophrenia, mood disorders, Alzheimer's and anxiety disorders, and the role of dopamine in reinforcement.</t>
  </si>
  <si>
    <t>Synthesise a well reasoned, in depth, argument on the function of a specific neuronal system, based on the academic literature</t>
  </si>
  <si>
    <t>03 13177</t>
  </si>
  <si>
    <t>http://cis67.bham.ac.uk:7782/webhandbooks/WebHandbooks-control-servlet?Action=getModuleDetailsList&amp;pgSubj=03&amp;pgCrse=13177</t>
  </si>
  <si>
    <t>demonstrate a knowledge and understanding of the general principles of ecology;</t>
  </si>
  <si>
    <t>demonstrate insight into the factors which limit population growth and the functioning of communities;</t>
  </si>
  <si>
    <t>appreciate the importance of applying ecological principles in the conservation of aquatic environments and management of pest species.</t>
  </si>
  <si>
    <t>03 18182</t>
  </si>
  <si>
    <t>cis67.bham.ac.uk:7782/webhandbooks/WebHandbooks-control-servlet?Action=getModuleDetailsList&amp;pgSubj=03&amp;pgCrse=18182</t>
  </si>
  <si>
    <t>Demonstrate knowledge of key concepts of ecology with reference to species distribution, populations, communities and ecosystems</t>
  </si>
  <si>
    <t>Integrate and evaluate information acquired through lectures and directed reading to produce a written critique of a specific ecological concept or issue;</t>
  </si>
  <si>
    <t>Demonstrate an understanding both of ecological patterns and processes within rivers and lakes, and of the variables driving these processes;</t>
  </si>
  <si>
    <t>Combine detailed knowledge of some key concepts in ecology to diagnose anthropogenic impacts on freshwater environments.</t>
  </si>
  <si>
    <t>09 18853</t>
  </si>
  <si>
    <t>Art</t>
  </si>
  <si>
    <t>cis67.bham.ac.uk:7782/webhandbooks/WebHandbooks-control-servlet?Action=getModuleDetailsList&amp;pgSubj=09&amp;pgCrse=18853</t>
  </si>
  <si>
    <t>Have gained a good and detailed knowledge of British art and its relationship to the Industrial Revolution during the period of the eighteenth and early nineteenth centuries;</t>
  </si>
  <si>
    <t>Have wide recourse to knowledge of specific works of art relevant to the subject;</t>
  </si>
  <si>
    <t>Have understood a range of connections between works of art and their broader historical and cultural context;</t>
  </si>
  <si>
    <t>Have applied a range of recent art historical approaches to the subject;</t>
  </si>
  <si>
    <t>Have written on a range of specific topics in such a way as to include analytical discussions of works of art and their relationship to the subject;</t>
  </si>
  <si>
    <t>Have paid particular and explicit attention to historical evidence and/or literary parallels and/or modern critical perspectives.</t>
  </si>
  <si>
    <t>Royal Agricultural University</t>
  </si>
  <si>
    <t>http://dk5y2dlrctiai.cloudfront.net/2013/07/02/13/08/46/763/10171017DLLandscapeModelling.pdf</t>
  </si>
  <si>
    <t>Real Estate and Land Management</t>
  </si>
  <si>
    <t xml:space="preserve">Demonstrate understanding of how contemporary landscapes,either urban or rural, came to their current form. </t>
  </si>
  <si>
    <t xml:space="preserve">Demonstrate understanding of why and how people and societies value and manage landscapes. </t>
  </si>
  <si>
    <t xml:space="preserve">Obtain data and information needed to model both rural and urban landscapes. </t>
  </si>
  <si>
    <t xml:space="preserve">Use GIS and ICT to collect,manage,model and analyse landscape information. </t>
  </si>
  <si>
    <t xml:space="preserve">Demonstrate knowledge of how landscapes can be represented as a graphical or digital model. </t>
  </si>
  <si>
    <t>Business &amp; Entrepreneurship</t>
  </si>
  <si>
    <t>http://www.rau.ac.uk/study/undergraduate-study/module-details/level-6</t>
  </si>
  <si>
    <t>http://www.rau.ac.uk/study/undergraduate-study/module-details/level-5</t>
  </si>
  <si>
    <t>1. Construct the final accounts of a range of limited companies and analyse theirstrengths and weakness through ratio analysis</t>
  </si>
  <si>
    <t>2. Recognise the major issues involved in the management of the working capital cycle of different enterprises.</t>
  </si>
  <si>
    <t>3. Identify the major sources of finance available to organisations and assess theirsuitability for the purchase of different categories of assets.</t>
  </si>
  <si>
    <t>4. Appreciate the contribution of financial techniques to the preparation of a business plan.</t>
  </si>
  <si>
    <t>5. Use management accounting techniques to aid decision-making.</t>
  </si>
  <si>
    <t>1. Evaluate the relevance of theories related to supply chain management to the fresh produce case.</t>
  </si>
  <si>
    <t>2. Develop awareness of global sourcing and buyer power influence.</t>
  </si>
  <si>
    <t>3. Assess market driven requirements such as quality, safety and added value.</t>
  </si>
  <si>
    <t>4. Build a framework and recognise product and information flows.</t>
  </si>
  <si>
    <t>1. Recognise the importance of identifying the significance of heritage landscapes and properties.</t>
  </si>
  <si>
    <t>2. Evaluate appropriate guidance based on policy and regulation,expert analysis, tax implications and economic aspects.</t>
  </si>
  <si>
    <t>4. Comment critically upon aspects of current and proposed policy in relation to heritage property, ensuring its long-term management for the benefit of the nation.</t>
  </si>
  <si>
    <t>3. Devise and sustain arguments in relation to the issues associated with heritage landscapes and property based upon the requisite knowledge and understanding.</t>
  </si>
  <si>
    <t>Critically assess</t>
  </si>
  <si>
    <t>Identify</t>
  </si>
  <si>
    <t>Analyse</t>
  </si>
  <si>
    <t>Demonstrate, identify</t>
  </si>
  <si>
    <t>Evaluate</t>
  </si>
  <si>
    <t>of evidence of knowledge</t>
  </si>
  <si>
    <t xml:space="preserve"> produce</t>
  </si>
  <si>
    <t xml:space="preserve"> demonstrating Other facets</t>
  </si>
  <si>
    <t xml:space="preserve"> demonstrate</t>
  </si>
  <si>
    <t xml:space="preserve"> appreciate</t>
  </si>
  <si>
    <t xml:space="preserve"> develop, manage</t>
  </si>
  <si>
    <t xml:space="preserve"> identify, undertake</t>
  </si>
  <si>
    <t xml:space="preserve"> reflect, evaluate</t>
  </si>
  <si>
    <t xml:space="preserve"> a basic knowledge and understanding</t>
  </si>
  <si>
    <t>An awareness</t>
  </si>
  <si>
    <t>Convey</t>
  </si>
  <si>
    <t xml:space="preserve"> identify, analyse</t>
  </si>
  <si>
    <t xml:space="preserve"> analyse</t>
  </si>
  <si>
    <t xml:space="preserve"> examine</t>
  </si>
  <si>
    <t xml:space="preserve"> differentiate</t>
  </si>
  <si>
    <t xml:space="preserve"> consider</t>
  </si>
  <si>
    <t>Describe and apply</t>
  </si>
  <si>
    <t xml:space="preserve"> convey</t>
  </si>
  <si>
    <t xml:space="preserve"> evaluate</t>
  </si>
  <si>
    <t xml:space="preserve"> understand</t>
  </si>
  <si>
    <t xml:space="preserve"> weak</t>
  </si>
  <si>
    <t>Determine</t>
  </si>
  <si>
    <t xml:space="preserve"> develop</t>
  </si>
  <si>
    <t xml:space="preserve"> demonstrate, analyse, present</t>
  </si>
  <si>
    <t xml:space="preserve"> define</t>
  </si>
  <si>
    <t>Discuss</t>
  </si>
  <si>
    <t>write down, Discuss</t>
  </si>
  <si>
    <t>Passive</t>
  </si>
  <si>
    <t xml:space="preserve"> discuss, calculate</t>
  </si>
  <si>
    <t xml:space="preserve"> described</t>
  </si>
  <si>
    <t>Compound</t>
  </si>
  <si>
    <t xml:space="preserve"> explain</t>
  </si>
  <si>
    <t xml:space="preserve"> relate, explain</t>
  </si>
  <si>
    <t xml:space="preserve"> identify, Apply</t>
  </si>
  <si>
    <t xml:space="preserve"> communicate</t>
  </si>
  <si>
    <t>Produce, Evaluate</t>
  </si>
  <si>
    <t>Design and administer</t>
  </si>
  <si>
    <t xml:space="preserve"> produce and interpret</t>
  </si>
  <si>
    <t xml:space="preserve"> detail, apply</t>
  </si>
  <si>
    <t xml:space="preserve"> use, classify, determine</t>
  </si>
  <si>
    <t xml:space="preserve"> described and apply</t>
  </si>
  <si>
    <t xml:space="preserve"> derive and use</t>
  </si>
  <si>
    <t>Compare and contrast</t>
  </si>
  <si>
    <t xml:space="preserve"> research and report</t>
  </si>
  <si>
    <t>Summarise, locate</t>
  </si>
  <si>
    <t>Analyse, distinguish</t>
  </si>
  <si>
    <t xml:space="preserve"> discuss</t>
  </si>
  <si>
    <t xml:space="preserve"> review, formulate</t>
  </si>
  <si>
    <t xml:space="preserve"> discuss, judgement</t>
  </si>
  <si>
    <t xml:space="preserve"> apply</t>
  </si>
  <si>
    <t xml:space="preserve"> handle</t>
  </si>
  <si>
    <t xml:space="preserve"> demonstrate, analyse, discuss</t>
  </si>
  <si>
    <t xml:space="preserve"> apply, propose, evaluate</t>
  </si>
  <si>
    <t xml:space="preserve"> present</t>
  </si>
  <si>
    <t xml:space="preserve"> recognise</t>
  </si>
  <si>
    <t xml:space="preserve"> construct</t>
  </si>
  <si>
    <t xml:space="preserve"> use</t>
  </si>
  <si>
    <t xml:space="preserve"> utilise</t>
  </si>
  <si>
    <t>Deploy and interpret</t>
  </si>
  <si>
    <t xml:space="preserve"> show</t>
  </si>
  <si>
    <t xml:space="preserve"> devise and conduct</t>
  </si>
  <si>
    <t xml:space="preserve"> plan and Deliver</t>
  </si>
  <si>
    <t xml:space="preserve"> manage</t>
  </si>
  <si>
    <t xml:space="preserve"> account</t>
  </si>
  <si>
    <t xml:space="preserve"> clarify</t>
  </si>
  <si>
    <t xml:space="preserve"> identify, distinguish</t>
  </si>
  <si>
    <t xml:space="preserve"> elucidate</t>
  </si>
  <si>
    <t xml:space="preserve"> outline, evaluate, illustrate</t>
  </si>
  <si>
    <t xml:space="preserve"> state and distinguish</t>
  </si>
  <si>
    <t xml:space="preserve"> apply and evaluate</t>
  </si>
  <si>
    <t xml:space="preserve"> suggest</t>
  </si>
  <si>
    <t xml:space="preserve"> review</t>
  </si>
  <si>
    <t xml:space="preserve"> characterise</t>
  </si>
  <si>
    <t xml:space="preserve"> employ</t>
  </si>
  <si>
    <t xml:space="preserve"> describe</t>
  </si>
  <si>
    <t xml:space="preserve"> undertake</t>
  </si>
  <si>
    <t xml:space="preserve"> carry on</t>
  </si>
  <si>
    <t xml:space="preserve"> interpret</t>
  </si>
  <si>
    <t xml:space="preserve"> Profile and present</t>
  </si>
  <si>
    <t xml:space="preserve"> Evaluate</t>
  </si>
  <si>
    <t xml:space="preserve"> interpret and draw</t>
  </si>
  <si>
    <t>select</t>
  </si>
  <si>
    <t xml:space="preserve"> </t>
  </si>
  <si>
    <t xml:space="preserve"> acquire</t>
  </si>
  <si>
    <t xml:space="preserve"> engage</t>
  </si>
  <si>
    <t xml:space="preserve"> exercise</t>
  </si>
  <si>
    <t xml:space="preserve"> make</t>
  </si>
  <si>
    <t xml:space="preserve"> gather and synthesise, conduct</t>
  </si>
  <si>
    <t xml:space="preserve"> identify, apply, Identify, make judgements</t>
  </si>
  <si>
    <t xml:space="preserve"> Write and speak</t>
  </si>
  <si>
    <t xml:space="preserve"> structure</t>
  </si>
  <si>
    <t xml:space="preserve"> identify</t>
  </si>
  <si>
    <t xml:space="preserve"> integrate and evaluate</t>
  </si>
  <si>
    <t xml:space="preserve"> combine</t>
  </si>
  <si>
    <t xml:space="preserve"> obtain</t>
  </si>
  <si>
    <t xml:space="preserve"> assess</t>
  </si>
  <si>
    <t xml:space="preserve"> build</t>
  </si>
  <si>
    <t xml:space="preserve"> devise and sustain</t>
  </si>
  <si>
    <t>comment</t>
  </si>
  <si>
    <t>No Verbs</t>
  </si>
  <si>
    <t>TOTALS</t>
  </si>
  <si>
    <t>Qualified</t>
  </si>
  <si>
    <t>critically evaluate, interpret</t>
  </si>
  <si>
    <t>read, follow</t>
  </si>
  <si>
    <t>Not classifiable</t>
  </si>
  <si>
    <t>Educational Level of ILO</t>
  </si>
  <si>
    <t>Highest Segment</t>
  </si>
  <si>
    <t>Discrepency</t>
  </si>
  <si>
    <t xml:space="preserve">Knowledge </t>
  </si>
  <si>
    <t xml:space="preserve"> transform, calculate</t>
  </si>
  <si>
    <t>Contextual</t>
  </si>
  <si>
    <t xml:space="preserve"> select, use</t>
  </si>
  <si>
    <t xml:space="preserve"> identify. assess</t>
  </si>
  <si>
    <t xml:space="preserve">Cognitive </t>
  </si>
  <si>
    <t>analysis, reflect critically, make judgements, process and evaluate</t>
  </si>
  <si>
    <t>Record, analyse, present, give</t>
  </si>
  <si>
    <t>collect, evaluate and synthesize</t>
  </si>
  <si>
    <t>critically analyse, interpret, evaluate, communicate</t>
  </si>
  <si>
    <t>Use, appraise</t>
  </si>
  <si>
    <t>manipulate, use</t>
  </si>
  <si>
    <t>recognise and critically appraise</t>
  </si>
  <si>
    <t xml:space="preserve"> identify, Collect, interpret</t>
  </si>
  <si>
    <t xml:space="preserve"> appraise, Select, justify</t>
  </si>
  <si>
    <t>Explain, Derive and apply</t>
  </si>
  <si>
    <t xml:space="preserve"> set out, Evaluate, illustrate</t>
  </si>
  <si>
    <t>Poorly formed ILO (no verbs and Not classifiable )</t>
  </si>
  <si>
    <t>Correctly structured ILO</t>
  </si>
  <si>
    <t>Percentage of totals as correctly structured</t>
  </si>
  <si>
    <t>Percentage of totals as well-formed</t>
  </si>
  <si>
    <t>Compound as percentage of correctly ILO</t>
  </si>
  <si>
    <t>Clear and well-formed ILO (less compounds)</t>
  </si>
  <si>
    <t>Compound ILO</t>
  </si>
  <si>
    <t>identify, explain</t>
  </si>
  <si>
    <t>critically evaluate, reflect</t>
  </si>
  <si>
    <t>evaluate, show</t>
  </si>
  <si>
    <t>discuss, moderate</t>
  </si>
  <si>
    <t>assume, producing</t>
  </si>
  <si>
    <t>locate , manage</t>
  </si>
  <si>
    <t>Employ, analyse</t>
  </si>
  <si>
    <t xml:space="preserve"> adopt, identify</t>
  </si>
  <si>
    <t xml:space="preserve"> evaluate, choose and carry out</t>
  </si>
  <si>
    <t>Level 4</t>
  </si>
  <si>
    <t>Level 5</t>
  </si>
  <si>
    <t>Level 6</t>
  </si>
  <si>
    <t>Subject Grouping</t>
  </si>
  <si>
    <t>Social Science</t>
  </si>
  <si>
    <t>Sciences</t>
  </si>
  <si>
    <t>Health</t>
  </si>
  <si>
    <t>PPT &amp; Language Skills</t>
  </si>
  <si>
    <t>NO ILO</t>
  </si>
  <si>
    <t>No verbs and Not classifiable</t>
  </si>
  <si>
    <t>Percentage poorly structured</t>
  </si>
  <si>
    <t xml:space="preserve">LO2) By critically evaluating the role of biography in ancient culture and as a genre in modern culture for the representation of the past </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</si>
</sst>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2"/>
      <color theme="1"/>
      <name val="Calibri"/>
      <family val="2"/>
      <scheme val="minor"/>
    </font>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2"/>
      <color rgb="FF9C6500"/>
      <name val="Calibri"/>
      <family val="2"/>
      <scheme val="minor"/>
    </font>
    <font>
      <sz val="12"/>
      <color rgb="FF9C0006"/>
      <name val="Calibri"/>
      <family val="2"/>
      <scheme val="minor"/>
    </font>
    <font>
      <sz val="12"/>
      <color rgb="FF006100"/>
      <name val="Calibri"/>
      <family val="2"/>
      <scheme val="minor"/>
    </font>
    <font>
      <sz val="12"/>
      <color rgb="FF3F3F76"/>
      <name val="Calibri"/>
      <family val="2"/>
      <scheme val="minor"/>
    </font>
    <font>
      <b/>
      <sz val="12"/>
      <name val="Calibri"/>
      <scheme val="minor"/>
    </font>
    <font>
      <sz val="12"/>
      <name val="Calibri"/>
      <scheme val="minor"/>
    </font>
    <font>
      <sz val="11"/>
      <name val="Calibri"/>
      <scheme val="minor"/>
    </font>
    <font>
      <b/>
      <sz val="10"/>
      <name val="Calibri"/>
      <scheme val="minor"/>
    </font>
    <font>
      <b/>
      <sz val="14"/>
      <name val="Calibri"/>
      <scheme val="minor"/>
    </font>
    <font>
      <sz val="14"/>
      <name val="Calibri"/>
      <scheme val="minor"/>
    </font>
    <font>
      <b/>
      <sz val="11"/>
      <name val="Calibri"/>
      <scheme val="minor"/>
    </font>
  </fonts>
  <fills count="8">
    <fill>
      <patternFill patternType="none"/>
    </fill>
    <fill>
      <patternFill patternType="gray125"/>
    </fill>
    <fill>
      <patternFill patternType="solid">
        <fgColor rgb="FFFFEB9C"/>
      </patternFill>
    </fill>
    <fill>
      <patternFill patternType="solid">
        <fgColor rgb="FFFFC7CE"/>
      </patternFill>
    </fill>
    <fill>
      <patternFill patternType="solid">
        <fgColor rgb="FFC6EFCE"/>
      </patternFill>
    </fill>
    <fill>
      <patternFill patternType="solid">
        <fgColor rgb="FFFFCC99"/>
      </patternFill>
    </fill>
    <fill>
      <patternFill patternType="solid">
        <fgColor theme="5" tint="0.79998168889431442"/>
        <bgColor indexed="65"/>
      </patternFill>
    </fill>
    <fill>
      <patternFill patternType="solid">
        <fgColor theme="0" tint="-0.249977111117893"/>
        <bgColor indexed="64"/>
      </patternFill>
    </fill>
  </fills>
  <borders count="2">
    <border>
      <left/>
      <right/>
      <top/>
      <bottom/>
      <diagonal/>
    </border>
    <border>
      <left style="thin">
        <color rgb="FF7F7F7F"/>
      </left>
      <right style="thin">
        <color rgb="FF7F7F7F"/>
      </right>
      <top style="thin">
        <color rgb="FF7F7F7F"/>
      </top>
      <bottom style="thin">
        <color rgb="FF7F7F7F"/>
      </bottom>
      <diagonal/>
    </border>
  </borders>
  <cellStyleXfs count="942">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9" fontId="2" fillId="0" borderId="0" applyFont="0" applyFill="0" applyBorder="0" applyAlignment="0" applyProtection="0"/>
    <xf numFmtId="0" fontId="5" fillId="2" borderId="0" applyNumberFormat="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6" fillId="3" borderId="0" applyNumberFormat="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7" fillId="4" borderId="0" applyNumberFormat="0" applyBorder="0" applyAlignment="0" applyProtection="0"/>
    <xf numFmtId="0" fontId="8" fillId="5" borderId="1" applyNumberFormat="0" applyAlignment="0" applyProtection="0"/>
    <xf numFmtId="0" fontId="1" fillId="6" borderId="0" applyNumberFormat="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57">
    <xf numFmtId="0" fontId="0" fillId="0" borderId="0" xfId="0"/>
    <xf numFmtId="0" fontId="10" fillId="0" borderId="0" xfId="0" applyFont="1" applyFill="1" applyBorder="1" applyAlignment="1">
      <alignment horizontal="center" vertical="top" wrapText="1"/>
    </xf>
    <xf numFmtId="0" fontId="10" fillId="0" borderId="0" xfId="735" applyFont="1" applyFill="1" applyBorder="1" applyAlignment="1">
      <alignment horizontal="center" vertical="top" wrapText="1"/>
    </xf>
    <xf numFmtId="10" fontId="13" fillId="0" borderId="0" xfId="574" applyNumberFormat="1" applyFont="1" applyFill="1" applyBorder="1" applyAlignment="1">
      <alignment horizontal="center" vertical="top" wrapText="1"/>
    </xf>
    <xf numFmtId="10" fontId="10" fillId="0" borderId="0" xfId="735" applyNumberFormat="1" applyFont="1" applyFill="1" applyBorder="1" applyAlignment="1">
      <alignment horizontal="center" vertical="top" wrapText="1"/>
    </xf>
    <xf numFmtId="0" fontId="10" fillId="7" borderId="0" xfId="0" applyFont="1" applyFill="1" applyBorder="1" applyAlignment="1">
      <alignment horizontal="center" vertical="top" wrapText="1"/>
    </xf>
    <xf numFmtId="0" fontId="9" fillId="0" borderId="0" xfId="0" applyFont="1" applyFill="1" applyBorder="1" applyAlignment="1">
      <alignment vertical="top"/>
    </xf>
    <xf numFmtId="0" fontId="9" fillId="0" borderId="0" xfId="0" applyFont="1" applyFill="1" applyBorder="1" applyAlignment="1">
      <alignment vertical="top" wrapText="1"/>
    </xf>
    <xf numFmtId="0" fontId="10" fillId="0" borderId="0" xfId="0" applyFont="1" applyFill="1" applyBorder="1" applyAlignment="1">
      <alignment horizontal="left" vertical="top"/>
    </xf>
    <xf numFmtId="0" fontId="10" fillId="0" borderId="0" xfId="0" applyFont="1" applyFill="1" applyBorder="1" applyAlignment="1">
      <alignment vertical="top" wrapText="1"/>
    </xf>
    <xf numFmtId="0" fontId="11" fillId="0" borderId="0" xfId="0" applyFont="1" applyFill="1" applyBorder="1" applyAlignment="1">
      <alignment vertical="top" wrapText="1"/>
    </xf>
    <xf numFmtId="0" fontId="9" fillId="0" borderId="0" xfId="0" applyFont="1" applyFill="1" applyBorder="1" applyAlignment="1">
      <alignment horizontal="left" vertical="top" wrapText="1"/>
    </xf>
    <xf numFmtId="0" fontId="10" fillId="0" borderId="0" xfId="575" applyFont="1" applyFill="1" applyBorder="1" applyAlignment="1">
      <alignment horizontal="center" vertical="top" wrapText="1"/>
    </xf>
    <xf numFmtId="0" fontId="10" fillId="0" borderId="0" xfId="588" applyFont="1" applyFill="1" applyBorder="1" applyAlignment="1">
      <alignment horizontal="center" vertical="top" wrapText="1"/>
    </xf>
    <xf numFmtId="0" fontId="9" fillId="0" borderId="0" xfId="0" applyFont="1" applyFill="1" applyBorder="1" applyAlignment="1">
      <alignment horizontal="center" vertical="top" wrapText="1"/>
    </xf>
    <xf numFmtId="0" fontId="10" fillId="0" borderId="0" xfId="734" applyFont="1" applyFill="1" applyBorder="1" applyAlignment="1">
      <alignment horizontal="left" vertical="top" wrapText="1"/>
    </xf>
    <xf numFmtId="0" fontId="10" fillId="0" borderId="0" xfId="733" applyFont="1" applyFill="1" applyBorder="1" applyAlignment="1">
      <alignment horizontal="center" vertical="top" wrapText="1"/>
    </xf>
    <xf numFmtId="0" fontId="12" fillId="0" borderId="0" xfId="0" applyFont="1" applyFill="1" applyBorder="1" applyAlignment="1">
      <alignment horizontal="left" vertical="top" wrapText="1"/>
    </xf>
    <xf numFmtId="0" fontId="10" fillId="0" borderId="0" xfId="0" applyFont="1" applyFill="1" applyBorder="1" applyAlignment="1">
      <alignment vertical="top"/>
    </xf>
    <xf numFmtId="0" fontId="10" fillId="0" borderId="0" xfId="0" applyFont="1" applyFill="1" applyBorder="1" applyAlignment="1">
      <alignment horizontal="center" vertical="top"/>
    </xf>
    <xf numFmtId="0" fontId="10" fillId="0" borderId="0" xfId="0" applyFont="1" applyFill="1" applyBorder="1" applyAlignment="1">
      <alignment horizontal="left" vertical="top" wrapText="1"/>
    </xf>
    <xf numFmtId="0" fontId="10" fillId="0" borderId="0" xfId="0" applyFont="1" applyFill="1" applyBorder="1" applyAlignment="1">
      <alignment horizontal="center"/>
    </xf>
    <xf numFmtId="0" fontId="10" fillId="0" borderId="0" xfId="0" applyFont="1" applyFill="1" applyBorder="1" applyAlignment="1">
      <alignment wrapText="1"/>
    </xf>
    <xf numFmtId="0" fontId="10" fillId="0" borderId="0" xfId="0" applyFont="1" applyFill="1" applyBorder="1" applyAlignment="1">
      <alignment vertical="center" wrapText="1"/>
    </xf>
    <xf numFmtId="0" fontId="10" fillId="0" borderId="0" xfId="575" applyFont="1" applyFill="1" applyBorder="1" applyAlignment="1">
      <alignment horizontal="center" vertical="center" wrapText="1"/>
    </xf>
    <xf numFmtId="0" fontId="10" fillId="0" borderId="0" xfId="734" applyFont="1" applyFill="1" applyBorder="1" applyAlignment="1">
      <alignment vertical="center" wrapText="1"/>
    </xf>
    <xf numFmtId="0" fontId="10" fillId="0" borderId="0" xfId="733"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7" borderId="0" xfId="0" applyFont="1" applyFill="1" applyBorder="1" applyAlignment="1">
      <alignment vertical="top"/>
    </xf>
    <xf numFmtId="0" fontId="10" fillId="7" borderId="0" xfId="0" applyFont="1" applyFill="1" applyBorder="1" applyAlignment="1">
      <alignment vertical="top" wrapText="1"/>
    </xf>
    <xf numFmtId="0" fontId="10" fillId="7" borderId="0" xfId="0" applyFont="1" applyFill="1" applyBorder="1" applyAlignment="1">
      <alignment horizontal="left" vertical="top"/>
    </xf>
    <xf numFmtId="0" fontId="11" fillId="7" borderId="0" xfId="0" applyFont="1" applyFill="1" applyBorder="1" applyAlignment="1">
      <alignment vertical="top" wrapText="1"/>
    </xf>
    <xf numFmtId="0" fontId="10" fillId="7" borderId="0" xfId="0" applyFont="1" applyFill="1" applyBorder="1" applyAlignment="1">
      <alignment horizontal="left" vertical="top" wrapText="1"/>
    </xf>
    <xf numFmtId="0" fontId="10" fillId="7" borderId="0" xfId="575" applyFont="1" applyFill="1" applyBorder="1" applyAlignment="1">
      <alignment horizontal="center" vertical="top" wrapText="1"/>
    </xf>
    <xf numFmtId="0" fontId="10" fillId="7" borderId="0" xfId="588" applyFont="1" applyFill="1" applyBorder="1" applyAlignment="1">
      <alignment horizontal="center" vertical="top" wrapText="1"/>
    </xf>
    <xf numFmtId="0" fontId="10" fillId="7" borderId="0" xfId="734" applyFont="1" applyFill="1" applyBorder="1" applyAlignment="1">
      <alignment horizontal="left" vertical="top" wrapText="1"/>
    </xf>
    <xf numFmtId="0" fontId="10" fillId="7" borderId="0" xfId="733" applyFont="1" applyFill="1" applyBorder="1" applyAlignment="1">
      <alignment horizontal="center" vertical="top" wrapText="1"/>
    </xf>
    <xf numFmtId="0" fontId="13" fillId="7" borderId="0" xfId="0" applyFont="1" applyFill="1" applyBorder="1" applyAlignment="1">
      <alignment horizontal="left" vertical="top" wrapText="1"/>
    </xf>
    <xf numFmtId="0" fontId="13" fillId="0" borderId="0" xfId="0" applyFont="1" applyFill="1" applyBorder="1" applyAlignment="1">
      <alignment vertical="top"/>
    </xf>
    <xf numFmtId="0" fontId="13" fillId="0" borderId="0" xfId="0" applyFont="1" applyFill="1" applyBorder="1" applyAlignment="1">
      <alignment vertical="top" wrapText="1"/>
    </xf>
    <xf numFmtId="0" fontId="13" fillId="0" borderId="0" xfId="0" applyFont="1" applyFill="1" applyBorder="1" applyAlignment="1">
      <alignment horizontal="center" vertical="top" wrapText="1"/>
    </xf>
    <xf numFmtId="0" fontId="13" fillId="0" borderId="0" xfId="0" applyFont="1" applyFill="1" applyBorder="1" applyAlignment="1">
      <alignment horizontal="left" vertical="top"/>
    </xf>
    <xf numFmtId="0" fontId="13" fillId="0" borderId="0" xfId="0" applyFont="1" applyFill="1" applyBorder="1" applyAlignment="1">
      <alignment horizontal="left" vertical="top" wrapText="1"/>
    </xf>
    <xf numFmtId="0" fontId="10" fillId="0" borderId="0" xfId="0" applyFont="1" applyFill="1" applyBorder="1" applyAlignment="1">
      <alignment horizontal="right" vertical="top" wrapText="1"/>
    </xf>
    <xf numFmtId="10" fontId="10" fillId="0" borderId="0" xfId="575" applyNumberFormat="1" applyFont="1" applyFill="1" applyBorder="1" applyAlignment="1">
      <alignment horizontal="center" vertical="top" wrapText="1"/>
    </xf>
    <xf numFmtId="10" fontId="10" fillId="0" borderId="0" xfId="588" applyNumberFormat="1" applyFont="1" applyFill="1" applyBorder="1" applyAlignment="1">
      <alignment horizontal="center" vertical="top" wrapText="1"/>
    </xf>
    <xf numFmtId="10" fontId="10" fillId="0" borderId="0" xfId="733" applyNumberFormat="1" applyFont="1" applyFill="1" applyBorder="1" applyAlignment="1">
      <alignment horizontal="center" vertical="top" wrapText="1"/>
    </xf>
    <xf numFmtId="9" fontId="10" fillId="0" borderId="0" xfId="574" applyFont="1" applyFill="1" applyBorder="1" applyAlignment="1">
      <alignment horizontal="left" vertical="top" wrapText="1"/>
    </xf>
    <xf numFmtId="9" fontId="14" fillId="0" borderId="0" xfId="574" applyFont="1" applyFill="1" applyBorder="1" applyAlignment="1">
      <alignment horizontal="left" vertical="top" wrapText="1"/>
    </xf>
    <xf numFmtId="0" fontId="13" fillId="0" borderId="0" xfId="0" applyFont="1" applyFill="1" applyBorder="1" applyAlignment="1">
      <alignment horizontal="right" vertical="top" wrapText="1"/>
    </xf>
    <xf numFmtId="9" fontId="13" fillId="0" borderId="0" xfId="574" applyFont="1" applyFill="1" applyBorder="1" applyAlignment="1">
      <alignment horizontal="left" vertical="top" wrapText="1"/>
    </xf>
    <xf numFmtId="0" fontId="9" fillId="0" borderId="0" xfId="0" applyFont="1" applyFill="1" applyBorder="1" applyAlignment="1">
      <alignment horizontal="left" vertical="top"/>
    </xf>
    <xf numFmtId="0" fontId="15" fillId="0" borderId="0" xfId="0" applyFont="1" applyFill="1" applyBorder="1" applyAlignment="1">
      <alignment vertical="top" wrapText="1"/>
    </xf>
    <xf numFmtId="0" fontId="9" fillId="0" borderId="0" xfId="575" applyFont="1" applyFill="1" applyBorder="1" applyAlignment="1">
      <alignment horizontal="center" vertical="top" wrapText="1"/>
    </xf>
    <xf numFmtId="0" fontId="9" fillId="0" borderId="0" xfId="588" applyFont="1" applyFill="1" applyBorder="1" applyAlignment="1">
      <alignment horizontal="center" vertical="top" wrapText="1"/>
    </xf>
    <xf numFmtId="0" fontId="9" fillId="0" borderId="0" xfId="734" applyFont="1" applyFill="1" applyBorder="1" applyAlignment="1">
      <alignment horizontal="left" vertical="top" wrapText="1"/>
    </xf>
    <xf numFmtId="0" fontId="9" fillId="0" borderId="0" xfId="733" applyFont="1" applyFill="1" applyBorder="1" applyAlignment="1">
      <alignment horizontal="center" vertical="top" wrapText="1"/>
    </xf>
  </cellXfs>
  <cellStyles count="942">
    <cellStyle name="20% - Accent2" xfId="735" builtinId="34"/>
    <cellStyle name="Bad" xfId="588" builtinId="2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1" builtinId="9" hidden="1"/>
    <cellStyle name="Followed Hyperlink" xfId="563" builtinId="9" hidden="1"/>
    <cellStyle name="Followed Hyperlink" xfId="565" builtinId="9" hidden="1"/>
    <cellStyle name="Followed Hyperlink" xfId="567" builtinId="9" hidden="1"/>
    <cellStyle name="Followed Hyperlink" xfId="569" builtinId="9" hidden="1"/>
    <cellStyle name="Followed Hyperlink" xfId="571" builtinId="9" hidden="1"/>
    <cellStyle name="Followed Hyperlink" xfId="573"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05" builtinId="9" hidden="1"/>
    <cellStyle name="Followed Hyperlink" xfId="807" builtinId="9" hidden="1"/>
    <cellStyle name="Followed Hyperlink" xfId="809"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39" builtinId="9" hidden="1"/>
    <cellStyle name="Followed Hyperlink" xfId="841" builtinId="9" hidden="1"/>
    <cellStyle name="Followed Hyperlink" xfId="843" builtinId="9" hidden="1"/>
    <cellStyle name="Followed Hyperlink" xfId="845" builtinId="9" hidden="1"/>
    <cellStyle name="Followed Hyperlink" xfId="847" builtinId="9" hidden="1"/>
    <cellStyle name="Followed Hyperlink" xfId="849" builtinId="9" hidden="1"/>
    <cellStyle name="Followed Hyperlink" xfId="851" builtinId="9" hidden="1"/>
    <cellStyle name="Followed Hyperlink" xfId="853" builtinId="9" hidden="1"/>
    <cellStyle name="Followed Hyperlink" xfId="855" builtinId="9" hidden="1"/>
    <cellStyle name="Followed Hyperlink" xfId="857" builtinId="9" hidden="1"/>
    <cellStyle name="Followed Hyperlink" xfId="859" builtinId="9" hidden="1"/>
    <cellStyle name="Followed Hyperlink" xfId="861" builtinId="9" hidden="1"/>
    <cellStyle name="Followed Hyperlink" xfId="863" builtinId="9" hidden="1"/>
    <cellStyle name="Followed Hyperlink" xfId="865" builtinId="9" hidden="1"/>
    <cellStyle name="Followed Hyperlink" xfId="867" builtinId="9" hidden="1"/>
    <cellStyle name="Followed Hyperlink" xfId="869" builtinId="9" hidden="1"/>
    <cellStyle name="Followed Hyperlink" xfId="871" builtinId="9" hidden="1"/>
    <cellStyle name="Followed Hyperlink" xfId="873" builtinId="9" hidden="1"/>
    <cellStyle name="Followed Hyperlink" xfId="875" builtinId="9" hidden="1"/>
    <cellStyle name="Followed Hyperlink" xfId="877" builtinId="9" hidden="1"/>
    <cellStyle name="Followed Hyperlink" xfId="879" builtinId="9" hidden="1"/>
    <cellStyle name="Followed Hyperlink" xfId="881" builtinId="9" hidden="1"/>
    <cellStyle name="Followed Hyperlink" xfId="883" builtinId="9" hidden="1"/>
    <cellStyle name="Followed Hyperlink" xfId="885" builtinId="9" hidden="1"/>
    <cellStyle name="Followed Hyperlink" xfId="887" builtinId="9" hidden="1"/>
    <cellStyle name="Followed Hyperlink" xfId="889" builtinId="9" hidden="1"/>
    <cellStyle name="Followed Hyperlink" xfId="891" builtinId="9" hidden="1"/>
    <cellStyle name="Followed Hyperlink" xfId="893" builtinId="9" hidden="1"/>
    <cellStyle name="Followed Hyperlink" xfId="895" builtinId="9" hidden="1"/>
    <cellStyle name="Followed Hyperlink" xfId="897" builtinId="9" hidden="1"/>
    <cellStyle name="Followed Hyperlink" xfId="899" builtinId="9" hidden="1"/>
    <cellStyle name="Followed Hyperlink" xfId="901" builtinId="9" hidden="1"/>
    <cellStyle name="Followed Hyperlink" xfId="903" builtinId="9" hidden="1"/>
    <cellStyle name="Followed Hyperlink" xfId="905" builtinId="9" hidden="1"/>
    <cellStyle name="Followed Hyperlink" xfId="907" builtinId="9" hidden="1"/>
    <cellStyle name="Followed Hyperlink" xfId="909" builtinId="9" hidden="1"/>
    <cellStyle name="Followed Hyperlink" xfId="911" builtinId="9" hidden="1"/>
    <cellStyle name="Followed Hyperlink" xfId="913" builtinId="9" hidden="1"/>
    <cellStyle name="Followed Hyperlink" xfId="915" builtinId="9" hidden="1"/>
    <cellStyle name="Followed Hyperlink" xfId="917" builtinId="9" hidden="1"/>
    <cellStyle name="Followed Hyperlink" xfId="919" builtinId="9" hidden="1"/>
    <cellStyle name="Followed Hyperlink" xfId="921" builtinId="9" hidden="1"/>
    <cellStyle name="Followed Hyperlink" xfId="923" builtinId="9" hidden="1"/>
    <cellStyle name="Followed Hyperlink" xfId="925" builtinId="9" hidden="1"/>
    <cellStyle name="Followed Hyperlink" xfId="927" builtinId="9" hidden="1"/>
    <cellStyle name="Followed Hyperlink" xfId="929" builtinId="9" hidden="1"/>
    <cellStyle name="Followed Hyperlink" xfId="931" builtinId="9" hidden="1"/>
    <cellStyle name="Followed Hyperlink" xfId="933" builtinId="9" hidden="1"/>
    <cellStyle name="Followed Hyperlink" xfId="935" builtinId="9" hidden="1"/>
    <cellStyle name="Followed Hyperlink" xfId="937" builtinId="9" hidden="1"/>
    <cellStyle name="Followed Hyperlink" xfId="939" builtinId="9" hidden="1"/>
    <cellStyle name="Followed Hyperlink" xfId="941" builtinId="9" hidden="1"/>
    <cellStyle name="Good" xfId="733" builtinId="26"/>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6" builtinId="8" hidden="1"/>
    <cellStyle name="Hyperlink" xfId="888" builtinId="8" hidden="1"/>
    <cellStyle name="Hyperlink" xfId="890" builtinId="8" hidden="1"/>
    <cellStyle name="Hyperlink" xfId="892" builtinId="8" hidden="1"/>
    <cellStyle name="Hyperlink" xfId="894" builtinId="8" hidden="1"/>
    <cellStyle name="Hyperlink" xfId="896" builtinId="8" hidden="1"/>
    <cellStyle name="Hyperlink" xfId="898" builtinId="8" hidden="1"/>
    <cellStyle name="Hyperlink" xfId="900" builtinId="8" hidden="1"/>
    <cellStyle name="Hyperlink" xfId="902" builtinId="8" hidden="1"/>
    <cellStyle name="Hyperlink" xfId="904" builtinId="8" hidden="1"/>
    <cellStyle name="Hyperlink" xfId="906" builtinId="8" hidden="1"/>
    <cellStyle name="Hyperlink" xfId="908" builtinId="8" hidden="1"/>
    <cellStyle name="Hyperlink" xfId="910" builtinId="8" hidden="1"/>
    <cellStyle name="Hyperlink" xfId="912" builtinId="8" hidden="1"/>
    <cellStyle name="Hyperlink" xfId="914" builtinId="8" hidden="1"/>
    <cellStyle name="Hyperlink" xfId="916" builtinId="8" hidden="1"/>
    <cellStyle name="Hyperlink" xfId="918" builtinId="8" hidden="1"/>
    <cellStyle name="Hyperlink" xfId="920" builtinId="8" hidden="1"/>
    <cellStyle name="Hyperlink" xfId="922" builtinId="8" hidden="1"/>
    <cellStyle name="Hyperlink" xfId="924" builtinId="8" hidden="1"/>
    <cellStyle name="Hyperlink" xfId="926" builtinId="8" hidden="1"/>
    <cellStyle name="Hyperlink" xfId="928" builtinId="8" hidden="1"/>
    <cellStyle name="Hyperlink" xfId="930" builtinId="8" hidden="1"/>
    <cellStyle name="Hyperlink" xfId="932" builtinId="8" hidden="1"/>
    <cellStyle name="Hyperlink" xfId="934" builtinId="8" hidden="1"/>
    <cellStyle name="Hyperlink" xfId="936" builtinId="8" hidden="1"/>
    <cellStyle name="Hyperlink" xfId="938" builtinId="8" hidden="1"/>
    <cellStyle name="Hyperlink" xfId="940" builtinId="8" hidden="1"/>
    <cellStyle name="Input" xfId="734" builtinId="20"/>
    <cellStyle name="Neutral" xfId="575" builtinId="28"/>
    <cellStyle name="Normal" xfId="0" builtinId="0"/>
    <cellStyle name="Percent" xfId="574" builtinId="5"/>
  </cellStyles>
  <dxfs count="5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96"/>
  <sheetViews>
    <sheetView showZeros="0" tabSelected="1" zoomScale="75" zoomScaleNormal="75" zoomScalePageLayoutView="75" workbookViewId="0"/>
  </sheetViews>
  <sheetFormatPr baseColWidth="10" defaultRowHeight="15" x14ac:dyDescent="0"/>
  <cols>
    <col min="1" max="1" width="9.33203125" style="18" customWidth="1"/>
    <col min="2" max="2" width="30.6640625" style="9" customWidth="1"/>
    <col min="3" max="3" width="11.6640625" style="1" customWidth="1"/>
    <col min="4" max="4" width="4.33203125" style="1" customWidth="1"/>
    <col min="5" max="5" width="5.83203125" style="1" customWidth="1"/>
    <col min="6" max="6" width="10.83203125" style="8" customWidth="1"/>
    <col min="7" max="7" width="18.33203125" style="8" customWidth="1"/>
    <col min="8" max="8" width="19" style="9" customWidth="1"/>
    <col min="9" max="9" width="74.5" style="10" customWidth="1"/>
    <col min="10" max="10" width="27.83203125" style="20" customWidth="1"/>
    <col min="11" max="11" width="9.83203125" style="12" customWidth="1"/>
    <col min="12" max="12" width="8.33203125" style="13" customWidth="1"/>
    <col min="13" max="13" width="10.83203125" style="21"/>
    <col min="14" max="14" width="10.5" style="15" customWidth="1"/>
    <col min="15" max="15" width="8.83203125" style="16" customWidth="1"/>
    <col min="16" max="16" width="14.83203125" style="20" customWidth="1"/>
    <col min="17" max="17" width="14.6640625" style="20" customWidth="1"/>
    <col min="18" max="19" width="10.83203125" style="1"/>
    <col min="20" max="23" width="11.33203125" style="1" customWidth="1"/>
    <col min="24" max="24" width="11.83203125" style="1" bestFit="1" customWidth="1"/>
    <col min="25" max="27" width="10.83203125" style="1"/>
    <col min="28" max="16384" width="10.83203125" style="20"/>
  </cols>
  <sheetData>
    <row r="1" spans="1:27" s="11" customFormat="1" ht="45">
      <c r="A1" s="6" t="s">
        <v>84</v>
      </c>
      <c r="B1" s="7" t="s">
        <v>83</v>
      </c>
      <c r="C1" s="14" t="s">
        <v>10</v>
      </c>
      <c r="D1" s="14" t="s">
        <v>3</v>
      </c>
      <c r="E1" s="14" t="s">
        <v>4</v>
      </c>
      <c r="F1" s="51" t="s">
        <v>14</v>
      </c>
      <c r="G1" s="51" t="s">
        <v>955</v>
      </c>
      <c r="H1" s="7" t="s">
        <v>32</v>
      </c>
      <c r="I1" s="52" t="s">
        <v>9</v>
      </c>
      <c r="J1" s="11" t="s">
        <v>118</v>
      </c>
      <c r="K1" s="53" t="s">
        <v>841</v>
      </c>
      <c r="L1" s="54" t="s">
        <v>910</v>
      </c>
      <c r="M1" s="14" t="s">
        <v>915</v>
      </c>
      <c r="N1" s="55" t="s">
        <v>921</v>
      </c>
      <c r="O1" s="56" t="s">
        <v>912</v>
      </c>
      <c r="P1" s="17" t="s">
        <v>400</v>
      </c>
      <c r="Q1" s="11" t="s">
        <v>401</v>
      </c>
      <c r="R1" s="14" t="s">
        <v>917</v>
      </c>
      <c r="S1" s="14" t="s">
        <v>916</v>
      </c>
      <c r="T1" s="14" t="s">
        <v>918</v>
      </c>
      <c r="U1" s="14" t="s">
        <v>952</v>
      </c>
      <c r="V1" s="14" t="s">
        <v>953</v>
      </c>
      <c r="W1" s="14" t="s">
        <v>954</v>
      </c>
      <c r="X1" s="14" t="s">
        <v>402</v>
      </c>
      <c r="Y1" s="14" t="s">
        <v>406</v>
      </c>
      <c r="Z1" s="14" t="s">
        <v>405</v>
      </c>
      <c r="AA1" s="14" t="s">
        <v>404</v>
      </c>
    </row>
    <row r="2" spans="1:27" ht="30">
      <c r="A2" s="18" t="s">
        <v>775</v>
      </c>
      <c r="B2" s="9" t="s">
        <v>756</v>
      </c>
      <c r="C2" s="19" t="s">
        <v>773</v>
      </c>
      <c r="D2" s="1">
        <v>6</v>
      </c>
      <c r="E2" s="1">
        <v>20</v>
      </c>
      <c r="F2" s="8" t="s">
        <v>774</v>
      </c>
      <c r="G2" s="8" t="s">
        <v>244</v>
      </c>
      <c r="H2" s="9" t="s">
        <v>19</v>
      </c>
      <c r="I2" s="9" t="s">
        <v>776</v>
      </c>
      <c r="L2" s="13">
        <v>1</v>
      </c>
      <c r="M2" s="1"/>
      <c r="W2" s="1">
        <v>1</v>
      </c>
    </row>
    <row r="3" spans="1:27">
      <c r="A3" s="18" t="s">
        <v>775</v>
      </c>
      <c r="B3" s="9" t="s">
        <v>756</v>
      </c>
      <c r="C3" s="19" t="s">
        <v>773</v>
      </c>
      <c r="D3" s="1">
        <v>6</v>
      </c>
      <c r="E3" s="1">
        <v>20</v>
      </c>
      <c r="F3" s="8" t="s">
        <v>774</v>
      </c>
      <c r="G3" s="8" t="s">
        <v>244</v>
      </c>
      <c r="H3" s="9" t="s">
        <v>19</v>
      </c>
      <c r="I3" s="9" t="s">
        <v>777</v>
      </c>
      <c r="L3" s="13">
        <v>1</v>
      </c>
      <c r="M3" s="1"/>
      <c r="W3" s="1">
        <v>1</v>
      </c>
    </row>
    <row r="4" spans="1:27" ht="30">
      <c r="A4" s="18" t="s">
        <v>775</v>
      </c>
      <c r="B4" s="9" t="s">
        <v>756</v>
      </c>
      <c r="C4" s="19" t="s">
        <v>773</v>
      </c>
      <c r="D4" s="1">
        <v>6</v>
      </c>
      <c r="E4" s="1">
        <v>20</v>
      </c>
      <c r="F4" s="8" t="s">
        <v>774</v>
      </c>
      <c r="G4" s="8" t="s">
        <v>244</v>
      </c>
      <c r="H4" s="9" t="s">
        <v>19</v>
      </c>
      <c r="I4" s="9" t="s">
        <v>778</v>
      </c>
      <c r="L4" s="13">
        <v>1</v>
      </c>
      <c r="M4" s="1"/>
      <c r="W4" s="1">
        <v>1</v>
      </c>
    </row>
    <row r="5" spans="1:27">
      <c r="A5" s="18" t="s">
        <v>775</v>
      </c>
      <c r="B5" s="9" t="s">
        <v>756</v>
      </c>
      <c r="C5" s="19" t="s">
        <v>773</v>
      </c>
      <c r="D5" s="1">
        <v>6</v>
      </c>
      <c r="E5" s="1">
        <v>20</v>
      </c>
      <c r="F5" s="8" t="s">
        <v>774</v>
      </c>
      <c r="G5" s="8" t="s">
        <v>244</v>
      </c>
      <c r="H5" s="9" t="s">
        <v>19</v>
      </c>
      <c r="I5" s="9" t="s">
        <v>779</v>
      </c>
      <c r="L5" s="13">
        <v>1</v>
      </c>
      <c r="M5" s="1"/>
      <c r="W5" s="1">
        <v>1</v>
      </c>
    </row>
    <row r="6" spans="1:27" ht="30">
      <c r="A6" s="18" t="s">
        <v>775</v>
      </c>
      <c r="B6" s="9" t="s">
        <v>756</v>
      </c>
      <c r="C6" s="19" t="s">
        <v>773</v>
      </c>
      <c r="D6" s="1">
        <v>6</v>
      </c>
      <c r="E6" s="1">
        <v>20</v>
      </c>
      <c r="F6" s="8" t="s">
        <v>774</v>
      </c>
      <c r="G6" s="8" t="s">
        <v>244</v>
      </c>
      <c r="H6" s="9" t="s">
        <v>19</v>
      </c>
      <c r="I6" s="9" t="s">
        <v>780</v>
      </c>
      <c r="L6" s="13">
        <v>1</v>
      </c>
      <c r="M6" s="1"/>
      <c r="W6" s="1">
        <v>1</v>
      </c>
    </row>
    <row r="7" spans="1:27" ht="30">
      <c r="A7" s="18" t="s">
        <v>775</v>
      </c>
      <c r="B7" s="9" t="s">
        <v>756</v>
      </c>
      <c r="C7" s="19" t="s">
        <v>773</v>
      </c>
      <c r="D7" s="1">
        <v>6</v>
      </c>
      <c r="E7" s="1">
        <v>20</v>
      </c>
      <c r="F7" s="8" t="s">
        <v>774</v>
      </c>
      <c r="G7" s="8" t="s">
        <v>244</v>
      </c>
      <c r="H7" s="9" t="s">
        <v>19</v>
      </c>
      <c r="I7" s="9" t="s">
        <v>781</v>
      </c>
      <c r="L7" s="13">
        <v>1</v>
      </c>
      <c r="M7" s="1"/>
      <c r="W7" s="1">
        <v>1</v>
      </c>
    </row>
    <row r="8" spans="1:27" ht="30">
      <c r="A8" s="18" t="s">
        <v>242</v>
      </c>
      <c r="B8" s="9" t="s">
        <v>204</v>
      </c>
      <c r="C8" s="1" t="s">
        <v>243</v>
      </c>
      <c r="D8" s="1">
        <v>5</v>
      </c>
      <c r="E8" s="1">
        <v>30</v>
      </c>
      <c r="F8" s="8" t="s">
        <v>244</v>
      </c>
      <c r="G8" s="8" t="s">
        <v>244</v>
      </c>
      <c r="H8" s="9" t="s">
        <v>228</v>
      </c>
      <c r="I8" s="10" t="s">
        <v>252</v>
      </c>
      <c r="J8" s="20" t="s">
        <v>265</v>
      </c>
      <c r="K8" s="12">
        <v>1</v>
      </c>
      <c r="Q8" s="20" t="s">
        <v>402</v>
      </c>
      <c r="R8" s="1">
        <v>4</v>
      </c>
      <c r="S8" s="1">
        <f t="shared" ref="S8:S13" si="0">SUM(R8+2)</f>
        <v>6</v>
      </c>
      <c r="T8" s="1">
        <f t="shared" ref="T8:T13" si="1">SUM(S8-D8)</f>
        <v>1</v>
      </c>
      <c r="V8" s="1">
        <v>1</v>
      </c>
      <c r="X8" s="1">
        <v>1</v>
      </c>
    </row>
    <row r="9" spans="1:27" ht="30">
      <c r="A9" s="18" t="s">
        <v>242</v>
      </c>
      <c r="B9" s="9" t="s">
        <v>204</v>
      </c>
      <c r="C9" s="1" t="s">
        <v>243</v>
      </c>
      <c r="D9" s="1">
        <v>5</v>
      </c>
      <c r="E9" s="1">
        <v>30</v>
      </c>
      <c r="F9" s="8" t="s">
        <v>244</v>
      </c>
      <c r="G9" s="8" t="s">
        <v>244</v>
      </c>
      <c r="H9" s="9" t="s">
        <v>37</v>
      </c>
      <c r="I9" s="10" t="s">
        <v>245</v>
      </c>
      <c r="J9" s="20" t="s">
        <v>262</v>
      </c>
      <c r="K9" s="12">
        <v>1</v>
      </c>
      <c r="Q9" s="20" t="s">
        <v>402</v>
      </c>
      <c r="R9" s="1">
        <v>2</v>
      </c>
      <c r="S9" s="1">
        <f t="shared" si="0"/>
        <v>4</v>
      </c>
      <c r="T9" s="1">
        <f t="shared" si="1"/>
        <v>-1</v>
      </c>
      <c r="V9" s="1">
        <v>1</v>
      </c>
      <c r="X9" s="1">
        <v>1</v>
      </c>
    </row>
    <row r="10" spans="1:27" ht="30">
      <c r="A10" s="18" t="s">
        <v>242</v>
      </c>
      <c r="B10" s="9" t="s">
        <v>204</v>
      </c>
      <c r="C10" s="1" t="s">
        <v>243</v>
      </c>
      <c r="D10" s="1">
        <v>5</v>
      </c>
      <c r="E10" s="1">
        <v>30</v>
      </c>
      <c r="F10" s="8" t="s">
        <v>244</v>
      </c>
      <c r="G10" s="8" t="s">
        <v>244</v>
      </c>
      <c r="H10" s="9" t="s">
        <v>246</v>
      </c>
      <c r="I10" s="10" t="s">
        <v>247</v>
      </c>
      <c r="J10" s="20" t="s">
        <v>263</v>
      </c>
      <c r="K10" s="12">
        <v>1</v>
      </c>
      <c r="Q10" s="20" t="s">
        <v>402</v>
      </c>
      <c r="R10" s="1">
        <v>2</v>
      </c>
      <c r="S10" s="1">
        <f t="shared" si="0"/>
        <v>4</v>
      </c>
      <c r="T10" s="1">
        <f t="shared" si="1"/>
        <v>-1</v>
      </c>
      <c r="V10" s="1">
        <v>1</v>
      </c>
      <c r="X10" s="1">
        <v>1</v>
      </c>
    </row>
    <row r="11" spans="1:27" ht="30">
      <c r="A11" s="18" t="s">
        <v>242</v>
      </c>
      <c r="B11" s="9" t="s">
        <v>204</v>
      </c>
      <c r="C11" s="1" t="s">
        <v>243</v>
      </c>
      <c r="D11" s="1">
        <v>5</v>
      </c>
      <c r="E11" s="1">
        <v>30</v>
      </c>
      <c r="F11" s="8" t="s">
        <v>244</v>
      </c>
      <c r="G11" s="8" t="s">
        <v>244</v>
      </c>
      <c r="H11" s="9" t="s">
        <v>246</v>
      </c>
      <c r="I11" s="10" t="s">
        <v>248</v>
      </c>
      <c r="J11" s="20" t="s">
        <v>927</v>
      </c>
      <c r="K11" s="12">
        <v>1</v>
      </c>
      <c r="Q11" s="20" t="s">
        <v>402</v>
      </c>
      <c r="R11" s="1">
        <v>5</v>
      </c>
      <c r="S11" s="1">
        <f t="shared" si="0"/>
        <v>7</v>
      </c>
      <c r="T11" s="1">
        <f t="shared" si="1"/>
        <v>2</v>
      </c>
      <c r="V11" s="1">
        <v>1</v>
      </c>
      <c r="X11" s="1">
        <v>1</v>
      </c>
    </row>
    <row r="12" spans="1:27" ht="45">
      <c r="A12" s="18" t="s">
        <v>242</v>
      </c>
      <c r="B12" s="9" t="s">
        <v>204</v>
      </c>
      <c r="C12" s="1" t="s">
        <v>243</v>
      </c>
      <c r="D12" s="1">
        <v>5</v>
      </c>
      <c r="E12" s="1">
        <v>30</v>
      </c>
      <c r="F12" s="8" t="s">
        <v>244</v>
      </c>
      <c r="G12" s="8" t="s">
        <v>244</v>
      </c>
      <c r="H12" s="9" t="s">
        <v>249</v>
      </c>
      <c r="I12" s="10" t="s">
        <v>251</v>
      </c>
      <c r="J12" s="20" t="s">
        <v>946</v>
      </c>
      <c r="K12" s="12">
        <v>1</v>
      </c>
      <c r="Q12" s="20" t="s">
        <v>402</v>
      </c>
      <c r="R12" s="1">
        <v>4</v>
      </c>
      <c r="S12" s="1">
        <f t="shared" si="0"/>
        <v>6</v>
      </c>
      <c r="T12" s="1">
        <f t="shared" si="1"/>
        <v>1</v>
      </c>
      <c r="V12" s="1">
        <v>1</v>
      </c>
      <c r="X12" s="1">
        <v>1</v>
      </c>
    </row>
    <row r="13" spans="1:27" ht="42">
      <c r="A13" s="18" t="s">
        <v>242</v>
      </c>
      <c r="B13" s="9" t="s">
        <v>204</v>
      </c>
      <c r="C13" s="1" t="s">
        <v>243</v>
      </c>
      <c r="D13" s="1">
        <v>5</v>
      </c>
      <c r="E13" s="1">
        <v>30</v>
      </c>
      <c r="F13" s="8" t="s">
        <v>244</v>
      </c>
      <c r="G13" s="8" t="s">
        <v>244</v>
      </c>
      <c r="H13" s="9" t="s">
        <v>228</v>
      </c>
      <c r="I13" s="10" t="s">
        <v>253</v>
      </c>
      <c r="J13" s="20" t="s">
        <v>947</v>
      </c>
      <c r="K13" s="12">
        <v>1</v>
      </c>
      <c r="Q13" s="20" t="s">
        <v>405</v>
      </c>
      <c r="R13" s="1">
        <v>3</v>
      </c>
      <c r="S13" s="1">
        <f t="shared" si="0"/>
        <v>5</v>
      </c>
      <c r="T13" s="1">
        <f t="shared" si="1"/>
        <v>0</v>
      </c>
      <c r="V13" s="1">
        <v>1</v>
      </c>
      <c r="Z13" s="1">
        <v>1</v>
      </c>
    </row>
    <row r="14" spans="1:27" ht="45">
      <c r="A14" s="18" t="s">
        <v>242</v>
      </c>
      <c r="B14" s="9" t="s">
        <v>204</v>
      </c>
      <c r="C14" s="1" t="s">
        <v>243</v>
      </c>
      <c r="D14" s="1">
        <v>5</v>
      </c>
      <c r="E14" s="1">
        <v>30</v>
      </c>
      <c r="F14" s="8" t="s">
        <v>244</v>
      </c>
      <c r="G14" s="8" t="s">
        <v>244</v>
      </c>
      <c r="H14" s="9" t="s">
        <v>249</v>
      </c>
      <c r="I14" s="10" t="s">
        <v>250</v>
      </c>
      <c r="J14" s="20" t="s">
        <v>264</v>
      </c>
      <c r="M14" s="1">
        <v>1</v>
      </c>
      <c r="V14" s="1">
        <v>1</v>
      </c>
    </row>
    <row r="15" spans="1:27" ht="30">
      <c r="A15" s="18" t="s">
        <v>715</v>
      </c>
      <c r="B15" s="18" t="s">
        <v>714</v>
      </c>
      <c r="C15" s="19" t="s">
        <v>713</v>
      </c>
      <c r="D15" s="19">
        <v>4</v>
      </c>
      <c r="E15" s="19">
        <v>20</v>
      </c>
      <c r="F15" s="18" t="s">
        <v>716</v>
      </c>
      <c r="G15" s="18" t="s">
        <v>244</v>
      </c>
      <c r="H15" s="18" t="s">
        <v>721</v>
      </c>
      <c r="I15" s="9" t="s">
        <v>723</v>
      </c>
      <c r="J15" s="20" t="s">
        <v>895</v>
      </c>
      <c r="O15" s="16">
        <v>1</v>
      </c>
      <c r="Q15" s="20" t="s">
        <v>402</v>
      </c>
      <c r="R15" s="1">
        <v>2</v>
      </c>
      <c r="S15" s="1">
        <f>SUM(R15+2)</f>
        <v>4</v>
      </c>
      <c r="T15" s="1">
        <f>SUM(S15-D15)</f>
        <v>0</v>
      </c>
      <c r="U15" s="1">
        <v>1</v>
      </c>
      <c r="X15" s="1">
        <v>1</v>
      </c>
    </row>
    <row r="16" spans="1:27" ht="45">
      <c r="A16" s="18" t="s">
        <v>715</v>
      </c>
      <c r="B16" s="18" t="s">
        <v>714</v>
      </c>
      <c r="C16" s="19" t="s">
        <v>713</v>
      </c>
      <c r="D16" s="19">
        <v>4</v>
      </c>
      <c r="E16" s="19">
        <v>20</v>
      </c>
      <c r="F16" s="18" t="s">
        <v>716</v>
      </c>
      <c r="G16" s="18" t="s">
        <v>244</v>
      </c>
      <c r="H16" s="18" t="s">
        <v>721</v>
      </c>
      <c r="I16" s="9" t="s">
        <v>724</v>
      </c>
      <c r="J16" s="20" t="s">
        <v>896</v>
      </c>
      <c r="Q16" s="20" t="s">
        <v>402</v>
      </c>
      <c r="R16" s="1">
        <v>2</v>
      </c>
      <c r="S16" s="1">
        <f>SUM(R16+2)</f>
        <v>4</v>
      </c>
      <c r="T16" s="1">
        <f>SUM(S16-D16)</f>
        <v>0</v>
      </c>
      <c r="U16" s="1">
        <v>1</v>
      </c>
      <c r="X16" s="1">
        <v>1</v>
      </c>
    </row>
    <row r="17" spans="1:27" ht="30">
      <c r="A17" s="18" t="s">
        <v>715</v>
      </c>
      <c r="B17" s="18" t="s">
        <v>714</v>
      </c>
      <c r="C17" s="19" t="s">
        <v>713</v>
      </c>
      <c r="D17" s="19">
        <v>4</v>
      </c>
      <c r="E17" s="19">
        <v>20</v>
      </c>
      <c r="F17" s="18" t="s">
        <v>716</v>
      </c>
      <c r="G17" s="18" t="s">
        <v>244</v>
      </c>
      <c r="H17" s="18" t="s">
        <v>721</v>
      </c>
      <c r="I17" s="9" t="s">
        <v>722</v>
      </c>
      <c r="J17" s="20" t="s">
        <v>894</v>
      </c>
      <c r="Q17" s="20" t="s">
        <v>404</v>
      </c>
      <c r="R17" s="1">
        <v>1</v>
      </c>
      <c r="S17" s="1">
        <f>SUM(R17+2)</f>
        <v>3</v>
      </c>
      <c r="T17" s="1">
        <f>SUM(S17-D17)</f>
        <v>-1</v>
      </c>
      <c r="U17" s="1">
        <v>1</v>
      </c>
      <c r="AA17" s="1">
        <v>1</v>
      </c>
    </row>
    <row r="18" spans="1:27" ht="30">
      <c r="A18" s="18" t="s">
        <v>715</v>
      </c>
      <c r="B18" s="18" t="s">
        <v>714</v>
      </c>
      <c r="C18" s="19" t="s">
        <v>713</v>
      </c>
      <c r="D18" s="19">
        <v>4</v>
      </c>
      <c r="E18" s="19">
        <v>20</v>
      </c>
      <c r="F18" s="18" t="s">
        <v>716</v>
      </c>
      <c r="G18" s="18" t="s">
        <v>244</v>
      </c>
      <c r="H18" s="18" t="s">
        <v>717</v>
      </c>
      <c r="I18" s="9" t="s">
        <v>718</v>
      </c>
      <c r="L18" s="13">
        <v>1</v>
      </c>
      <c r="M18" s="1"/>
      <c r="U18" s="1">
        <v>1</v>
      </c>
    </row>
    <row r="19" spans="1:27" ht="45">
      <c r="A19" s="18" t="s">
        <v>715</v>
      </c>
      <c r="B19" s="18" t="s">
        <v>714</v>
      </c>
      <c r="C19" s="19" t="s">
        <v>713</v>
      </c>
      <c r="D19" s="19">
        <v>4</v>
      </c>
      <c r="E19" s="19">
        <v>20</v>
      </c>
      <c r="F19" s="18" t="s">
        <v>716</v>
      </c>
      <c r="G19" s="18" t="s">
        <v>244</v>
      </c>
      <c r="H19" s="18" t="s">
        <v>717</v>
      </c>
      <c r="I19" s="9" t="s">
        <v>719</v>
      </c>
      <c r="L19" s="13">
        <v>1</v>
      </c>
      <c r="M19" s="1"/>
      <c r="U19" s="1">
        <v>1</v>
      </c>
    </row>
    <row r="20" spans="1:27" ht="45">
      <c r="A20" s="18" t="s">
        <v>715</v>
      </c>
      <c r="B20" s="18" t="s">
        <v>714</v>
      </c>
      <c r="C20" s="19" t="s">
        <v>713</v>
      </c>
      <c r="D20" s="19">
        <v>4</v>
      </c>
      <c r="E20" s="19">
        <v>20</v>
      </c>
      <c r="F20" s="18" t="s">
        <v>716</v>
      </c>
      <c r="G20" s="18" t="s">
        <v>244</v>
      </c>
      <c r="H20" s="18" t="s">
        <v>717</v>
      </c>
      <c r="I20" s="9" t="s">
        <v>720</v>
      </c>
      <c r="L20" s="13">
        <v>1</v>
      </c>
      <c r="M20" s="1"/>
      <c r="U20" s="1">
        <v>1</v>
      </c>
    </row>
    <row r="21" spans="1:27">
      <c r="A21" s="18" t="s">
        <v>437</v>
      </c>
      <c r="B21" s="9" t="s">
        <v>438</v>
      </c>
      <c r="C21" s="1" t="s">
        <v>439</v>
      </c>
      <c r="D21" s="1">
        <v>6</v>
      </c>
      <c r="E21" s="1">
        <v>30</v>
      </c>
      <c r="F21" s="8" t="s">
        <v>244</v>
      </c>
      <c r="G21" s="8" t="s">
        <v>244</v>
      </c>
      <c r="H21" s="9" t="s">
        <v>450</v>
      </c>
      <c r="I21" s="10" t="s">
        <v>447</v>
      </c>
      <c r="J21" s="20" t="s">
        <v>817</v>
      </c>
      <c r="K21" s="12">
        <v>1</v>
      </c>
      <c r="Q21" s="20" t="s">
        <v>405</v>
      </c>
      <c r="R21" s="1">
        <v>2</v>
      </c>
      <c r="S21" s="1">
        <f>SUM(R21+2)</f>
        <v>4</v>
      </c>
      <c r="T21" s="1">
        <f>SUM(S21-D21)</f>
        <v>-2</v>
      </c>
      <c r="W21" s="1">
        <v>1</v>
      </c>
      <c r="AA21" s="1">
        <v>1</v>
      </c>
    </row>
    <row r="22" spans="1:27" ht="28">
      <c r="A22" s="18" t="s">
        <v>437</v>
      </c>
      <c r="B22" s="9" t="s">
        <v>438</v>
      </c>
      <c r="C22" s="1" t="s">
        <v>439</v>
      </c>
      <c r="D22" s="1">
        <v>6</v>
      </c>
      <c r="E22" s="1">
        <v>30</v>
      </c>
      <c r="F22" s="8" t="s">
        <v>244</v>
      </c>
      <c r="G22" s="8" t="s">
        <v>244</v>
      </c>
      <c r="H22" s="9" t="s">
        <v>450</v>
      </c>
      <c r="I22" s="10" t="s">
        <v>446</v>
      </c>
      <c r="J22" s="20" t="s">
        <v>816</v>
      </c>
      <c r="K22" s="12">
        <v>1</v>
      </c>
      <c r="Q22" s="20" t="s">
        <v>405</v>
      </c>
      <c r="R22" s="1">
        <v>4</v>
      </c>
      <c r="S22" s="1">
        <f>SUM(R22+2)</f>
        <v>6</v>
      </c>
      <c r="T22" s="1">
        <f>SUM(S22-D22)</f>
        <v>0</v>
      </c>
      <c r="W22" s="1">
        <v>1</v>
      </c>
      <c r="Z22" s="1">
        <v>1</v>
      </c>
    </row>
    <row r="23" spans="1:27" ht="28">
      <c r="A23" s="18" t="s">
        <v>437</v>
      </c>
      <c r="B23" s="9" t="s">
        <v>438</v>
      </c>
      <c r="C23" s="1" t="s">
        <v>439</v>
      </c>
      <c r="D23" s="1">
        <v>6</v>
      </c>
      <c r="E23" s="1">
        <v>30</v>
      </c>
      <c r="F23" s="8" t="s">
        <v>244</v>
      </c>
      <c r="G23" s="8" t="s">
        <v>244</v>
      </c>
      <c r="H23" s="9" t="s">
        <v>450</v>
      </c>
      <c r="I23" s="10" t="s">
        <v>448</v>
      </c>
      <c r="J23" s="20" t="s">
        <v>818</v>
      </c>
      <c r="K23" s="12">
        <v>1</v>
      </c>
      <c r="Q23" s="20" t="s">
        <v>405</v>
      </c>
      <c r="R23" s="1">
        <v>2</v>
      </c>
      <c r="S23" s="1">
        <f>SUM(R23+2)</f>
        <v>4</v>
      </c>
      <c r="T23" s="1">
        <f>SUM(S23-D23)</f>
        <v>-2</v>
      </c>
      <c r="W23" s="1">
        <v>1</v>
      </c>
      <c r="Z23" s="1">
        <v>1</v>
      </c>
    </row>
    <row r="24" spans="1:27">
      <c r="A24" s="18" t="s">
        <v>437</v>
      </c>
      <c r="B24" s="9" t="s">
        <v>438</v>
      </c>
      <c r="C24" s="1" t="s">
        <v>439</v>
      </c>
      <c r="D24" s="1">
        <v>6</v>
      </c>
      <c r="E24" s="1">
        <v>30</v>
      </c>
      <c r="F24" s="8" t="s">
        <v>244</v>
      </c>
      <c r="G24" s="8" t="s">
        <v>244</v>
      </c>
      <c r="H24" s="9" t="s">
        <v>449</v>
      </c>
      <c r="I24" s="10" t="s">
        <v>440</v>
      </c>
      <c r="L24" s="13">
        <v>1</v>
      </c>
      <c r="M24" s="1"/>
      <c r="W24" s="1">
        <v>1</v>
      </c>
    </row>
    <row r="25" spans="1:27" ht="28">
      <c r="A25" s="18" t="s">
        <v>437</v>
      </c>
      <c r="B25" s="9" t="s">
        <v>438</v>
      </c>
      <c r="C25" s="1" t="s">
        <v>439</v>
      </c>
      <c r="D25" s="1">
        <v>6</v>
      </c>
      <c r="E25" s="1">
        <v>30</v>
      </c>
      <c r="F25" s="8" t="s">
        <v>244</v>
      </c>
      <c r="G25" s="8" t="s">
        <v>244</v>
      </c>
      <c r="H25" s="9" t="s">
        <v>449</v>
      </c>
      <c r="I25" s="10" t="s">
        <v>441</v>
      </c>
      <c r="L25" s="13">
        <v>1</v>
      </c>
      <c r="M25" s="1"/>
      <c r="W25" s="1">
        <v>1</v>
      </c>
    </row>
    <row r="26" spans="1:27">
      <c r="A26" s="18" t="s">
        <v>437</v>
      </c>
      <c r="B26" s="9" t="s">
        <v>438</v>
      </c>
      <c r="C26" s="1" t="s">
        <v>439</v>
      </c>
      <c r="D26" s="1">
        <v>6</v>
      </c>
      <c r="E26" s="1">
        <v>30</v>
      </c>
      <c r="F26" s="8" t="s">
        <v>244</v>
      </c>
      <c r="G26" s="8" t="s">
        <v>244</v>
      </c>
      <c r="H26" s="9" t="s">
        <v>449</v>
      </c>
      <c r="I26" s="10" t="s">
        <v>442</v>
      </c>
      <c r="L26" s="13">
        <v>1</v>
      </c>
      <c r="M26" s="1"/>
      <c r="W26" s="1">
        <v>1</v>
      </c>
    </row>
    <row r="27" spans="1:27">
      <c r="A27" s="18" t="s">
        <v>437</v>
      </c>
      <c r="B27" s="9" t="s">
        <v>438</v>
      </c>
      <c r="C27" s="1" t="s">
        <v>439</v>
      </c>
      <c r="D27" s="1">
        <v>6</v>
      </c>
      <c r="E27" s="1">
        <v>30</v>
      </c>
      <c r="F27" s="8" t="s">
        <v>244</v>
      </c>
      <c r="G27" s="8" t="s">
        <v>244</v>
      </c>
      <c r="H27" s="9" t="s">
        <v>449</v>
      </c>
      <c r="I27" s="10" t="s">
        <v>443</v>
      </c>
      <c r="L27" s="13">
        <v>1</v>
      </c>
      <c r="M27" s="1"/>
      <c r="W27" s="1">
        <v>1</v>
      </c>
    </row>
    <row r="28" spans="1:27">
      <c r="A28" s="18" t="s">
        <v>437</v>
      </c>
      <c r="B28" s="9" t="s">
        <v>438</v>
      </c>
      <c r="C28" s="1" t="s">
        <v>439</v>
      </c>
      <c r="D28" s="1">
        <v>6</v>
      </c>
      <c r="E28" s="1">
        <v>30</v>
      </c>
      <c r="F28" s="8" t="s">
        <v>244</v>
      </c>
      <c r="G28" s="8" t="s">
        <v>244</v>
      </c>
      <c r="H28" s="9" t="s">
        <v>449</v>
      </c>
      <c r="I28" s="10" t="s">
        <v>444</v>
      </c>
      <c r="L28" s="13">
        <v>1</v>
      </c>
      <c r="M28" s="1"/>
      <c r="W28" s="1">
        <v>1</v>
      </c>
    </row>
    <row r="29" spans="1:27">
      <c r="A29" s="18" t="s">
        <v>437</v>
      </c>
      <c r="B29" s="9" t="s">
        <v>438</v>
      </c>
      <c r="C29" s="1" t="s">
        <v>439</v>
      </c>
      <c r="D29" s="1">
        <v>6</v>
      </c>
      <c r="E29" s="1">
        <v>30</v>
      </c>
      <c r="F29" s="8" t="s">
        <v>244</v>
      </c>
      <c r="G29" s="8" t="s">
        <v>244</v>
      </c>
      <c r="H29" s="9" t="s">
        <v>449</v>
      </c>
      <c r="I29" s="10" t="s">
        <v>445</v>
      </c>
      <c r="L29" s="13">
        <v>1</v>
      </c>
      <c r="M29" s="1"/>
      <c r="W29" s="1">
        <v>1</v>
      </c>
    </row>
    <row r="30" spans="1:27" ht="28">
      <c r="A30" s="18" t="s">
        <v>315</v>
      </c>
      <c r="B30" s="9" t="s">
        <v>314</v>
      </c>
      <c r="C30" s="1" t="s">
        <v>316</v>
      </c>
      <c r="D30" s="1">
        <v>4</v>
      </c>
      <c r="E30" s="1">
        <v>20</v>
      </c>
      <c r="F30" s="8" t="s">
        <v>317</v>
      </c>
      <c r="G30" s="8" t="s">
        <v>244</v>
      </c>
      <c r="H30" s="9" t="s">
        <v>19</v>
      </c>
      <c r="I30" s="10" t="s">
        <v>321</v>
      </c>
      <c r="J30" s="20" t="s">
        <v>326</v>
      </c>
      <c r="Q30" s="20" t="s">
        <v>402</v>
      </c>
      <c r="R30" s="1">
        <v>4</v>
      </c>
      <c r="S30" s="1">
        <f>SUM(R30+2)</f>
        <v>6</v>
      </c>
      <c r="T30" s="1">
        <f>SUM(S30-D30)</f>
        <v>2</v>
      </c>
      <c r="U30" s="1">
        <v>1</v>
      </c>
      <c r="X30" s="1">
        <v>1</v>
      </c>
    </row>
    <row r="31" spans="1:27">
      <c r="A31" s="18" t="s">
        <v>315</v>
      </c>
      <c r="B31" s="9" t="s">
        <v>314</v>
      </c>
      <c r="C31" s="1" t="s">
        <v>316</v>
      </c>
      <c r="D31" s="1">
        <v>4</v>
      </c>
      <c r="E31" s="1">
        <v>20</v>
      </c>
      <c r="F31" s="8" t="s">
        <v>317</v>
      </c>
      <c r="G31" s="8" t="s">
        <v>244</v>
      </c>
      <c r="H31" s="9" t="s">
        <v>19</v>
      </c>
      <c r="I31" s="10" t="s">
        <v>322</v>
      </c>
      <c r="J31" s="20" t="s">
        <v>327</v>
      </c>
      <c r="Q31" s="20" t="s">
        <v>402</v>
      </c>
      <c r="R31" s="1">
        <v>3</v>
      </c>
      <c r="S31" s="1">
        <f>SUM(R31+2)</f>
        <v>5</v>
      </c>
      <c r="T31" s="1">
        <f>SUM(S31-D31)</f>
        <v>1</v>
      </c>
      <c r="U31" s="1">
        <v>1</v>
      </c>
      <c r="X31" s="1">
        <v>1</v>
      </c>
    </row>
    <row r="32" spans="1:27" ht="28">
      <c r="A32" s="18" t="s">
        <v>315</v>
      </c>
      <c r="B32" s="9" t="s">
        <v>314</v>
      </c>
      <c r="C32" s="1" t="s">
        <v>316</v>
      </c>
      <c r="D32" s="1">
        <v>4</v>
      </c>
      <c r="E32" s="1">
        <v>20</v>
      </c>
      <c r="F32" s="8" t="s">
        <v>317</v>
      </c>
      <c r="G32" s="8" t="s">
        <v>244</v>
      </c>
      <c r="H32" s="9" t="s">
        <v>19</v>
      </c>
      <c r="I32" s="10" t="s">
        <v>323</v>
      </c>
      <c r="J32" s="20" t="s">
        <v>328</v>
      </c>
      <c r="Q32" s="20" t="s">
        <v>402</v>
      </c>
      <c r="R32" s="1">
        <v>1</v>
      </c>
      <c r="S32" s="1">
        <f>SUM(R32+2)</f>
        <v>3</v>
      </c>
      <c r="T32" s="1">
        <f>SUM(S32-D32)</f>
        <v>-1</v>
      </c>
      <c r="U32" s="1">
        <v>1</v>
      </c>
      <c r="X32" s="1">
        <v>1</v>
      </c>
    </row>
    <row r="33" spans="1:27">
      <c r="A33" s="18" t="s">
        <v>315</v>
      </c>
      <c r="B33" s="9" t="s">
        <v>314</v>
      </c>
      <c r="C33" s="1" t="s">
        <v>316</v>
      </c>
      <c r="D33" s="1">
        <v>4</v>
      </c>
      <c r="E33" s="1">
        <v>20</v>
      </c>
      <c r="F33" s="8" t="s">
        <v>317</v>
      </c>
      <c r="G33" s="8" t="s">
        <v>244</v>
      </c>
      <c r="H33" s="9" t="s">
        <v>19</v>
      </c>
      <c r="I33" s="10" t="s">
        <v>318</v>
      </c>
      <c r="J33" s="20" t="s">
        <v>324</v>
      </c>
      <c r="K33" s="12">
        <v>1</v>
      </c>
      <c r="M33" s="1">
        <v>1</v>
      </c>
      <c r="U33" s="1">
        <v>1</v>
      </c>
    </row>
    <row r="34" spans="1:27" ht="28">
      <c r="A34" s="18" t="s">
        <v>315</v>
      </c>
      <c r="B34" s="9" t="s">
        <v>314</v>
      </c>
      <c r="C34" s="1" t="s">
        <v>316</v>
      </c>
      <c r="D34" s="1">
        <v>4</v>
      </c>
      <c r="E34" s="1">
        <v>20</v>
      </c>
      <c r="F34" s="8" t="s">
        <v>317</v>
      </c>
      <c r="G34" s="8" t="s">
        <v>244</v>
      </c>
      <c r="H34" s="9" t="s">
        <v>19</v>
      </c>
      <c r="I34" s="10" t="s">
        <v>319</v>
      </c>
      <c r="J34" s="20" t="s">
        <v>324</v>
      </c>
      <c r="K34" s="12">
        <v>1</v>
      </c>
      <c r="M34" s="1">
        <v>1</v>
      </c>
      <c r="U34" s="1">
        <v>1</v>
      </c>
    </row>
    <row r="35" spans="1:27" ht="28">
      <c r="A35" s="18" t="s">
        <v>315</v>
      </c>
      <c r="B35" s="9" t="s">
        <v>314</v>
      </c>
      <c r="C35" s="1" t="s">
        <v>316</v>
      </c>
      <c r="D35" s="1">
        <v>4</v>
      </c>
      <c r="E35" s="1">
        <v>20</v>
      </c>
      <c r="F35" s="8" t="s">
        <v>317</v>
      </c>
      <c r="G35" s="8" t="s">
        <v>244</v>
      </c>
      <c r="H35" s="9" t="s">
        <v>19</v>
      </c>
      <c r="I35" s="10" t="s">
        <v>320</v>
      </c>
      <c r="J35" s="20" t="s">
        <v>325</v>
      </c>
      <c r="M35" s="1">
        <v>1</v>
      </c>
      <c r="U35" s="1">
        <v>1</v>
      </c>
    </row>
    <row r="36" spans="1:27" ht="28">
      <c r="A36" s="18" t="s">
        <v>171</v>
      </c>
      <c r="B36" s="9" t="s">
        <v>163</v>
      </c>
      <c r="C36" s="1" t="s">
        <v>172</v>
      </c>
      <c r="D36" s="1">
        <v>4</v>
      </c>
      <c r="E36" s="1">
        <v>30</v>
      </c>
      <c r="F36" s="8" t="s">
        <v>173</v>
      </c>
      <c r="G36" s="8" t="s">
        <v>244</v>
      </c>
      <c r="H36" s="9" t="s">
        <v>19</v>
      </c>
      <c r="I36" s="10" t="s">
        <v>177</v>
      </c>
      <c r="J36" s="20" t="s">
        <v>184</v>
      </c>
      <c r="Q36" s="20" t="s">
        <v>406</v>
      </c>
      <c r="R36" s="1">
        <v>2</v>
      </c>
      <c r="S36" s="1">
        <f t="shared" ref="S36:S48" si="2">SUM(R36+2)</f>
        <v>4</v>
      </c>
      <c r="T36" s="1">
        <f t="shared" ref="T36:T48" si="3">SUM(S36-D36)</f>
        <v>0</v>
      </c>
      <c r="U36" s="1">
        <v>1</v>
      </c>
      <c r="Y36" s="1">
        <v>1</v>
      </c>
    </row>
    <row r="37" spans="1:27" ht="28">
      <c r="A37" s="18" t="s">
        <v>171</v>
      </c>
      <c r="B37" s="9" t="s">
        <v>163</v>
      </c>
      <c r="C37" s="1" t="s">
        <v>172</v>
      </c>
      <c r="D37" s="1">
        <v>4</v>
      </c>
      <c r="E37" s="1">
        <v>30</v>
      </c>
      <c r="F37" s="8" t="s">
        <v>173</v>
      </c>
      <c r="G37" s="8" t="s">
        <v>244</v>
      </c>
      <c r="H37" s="9" t="s">
        <v>19</v>
      </c>
      <c r="I37" s="10" t="s">
        <v>180</v>
      </c>
      <c r="J37" s="20" t="s">
        <v>181</v>
      </c>
      <c r="Q37" s="20" t="s">
        <v>402</v>
      </c>
      <c r="R37" s="1">
        <v>2</v>
      </c>
      <c r="S37" s="1">
        <f t="shared" si="2"/>
        <v>4</v>
      </c>
      <c r="T37" s="1">
        <f t="shared" si="3"/>
        <v>0</v>
      </c>
      <c r="U37" s="1">
        <v>1</v>
      </c>
      <c r="X37" s="1">
        <v>1</v>
      </c>
    </row>
    <row r="38" spans="1:27" ht="28">
      <c r="A38" s="18" t="s">
        <v>171</v>
      </c>
      <c r="B38" s="9" t="s">
        <v>163</v>
      </c>
      <c r="C38" s="1" t="s">
        <v>172</v>
      </c>
      <c r="D38" s="1">
        <v>4</v>
      </c>
      <c r="E38" s="1">
        <v>30</v>
      </c>
      <c r="F38" s="8" t="s">
        <v>173</v>
      </c>
      <c r="G38" s="8" t="s">
        <v>244</v>
      </c>
      <c r="H38" s="9" t="s">
        <v>19</v>
      </c>
      <c r="I38" s="10" t="s">
        <v>179</v>
      </c>
      <c r="J38" s="20" t="s">
        <v>186</v>
      </c>
      <c r="P38" s="20" t="s">
        <v>158</v>
      </c>
      <c r="Q38" s="20" t="s">
        <v>402</v>
      </c>
      <c r="R38" s="1">
        <v>1</v>
      </c>
      <c r="S38" s="1">
        <f t="shared" si="2"/>
        <v>3</v>
      </c>
      <c r="T38" s="1">
        <f t="shared" si="3"/>
        <v>-1</v>
      </c>
      <c r="U38" s="1">
        <v>1</v>
      </c>
      <c r="X38" s="1">
        <v>1</v>
      </c>
    </row>
    <row r="39" spans="1:27" ht="28">
      <c r="A39" s="18" t="s">
        <v>171</v>
      </c>
      <c r="B39" s="9" t="s">
        <v>163</v>
      </c>
      <c r="C39" s="1" t="s">
        <v>172</v>
      </c>
      <c r="D39" s="1">
        <v>4</v>
      </c>
      <c r="E39" s="1">
        <v>30</v>
      </c>
      <c r="F39" s="8" t="s">
        <v>173</v>
      </c>
      <c r="G39" s="8" t="s">
        <v>244</v>
      </c>
      <c r="H39" s="9" t="s">
        <v>19</v>
      </c>
      <c r="I39" s="10" t="s">
        <v>174</v>
      </c>
      <c r="J39" s="20" t="s">
        <v>182</v>
      </c>
      <c r="Q39" s="20" t="s">
        <v>404</v>
      </c>
      <c r="R39" s="1">
        <v>1</v>
      </c>
      <c r="S39" s="1">
        <f t="shared" si="2"/>
        <v>3</v>
      </c>
      <c r="T39" s="1">
        <f t="shared" si="3"/>
        <v>-1</v>
      </c>
      <c r="U39" s="1">
        <v>1</v>
      </c>
      <c r="AA39" s="1">
        <v>1</v>
      </c>
    </row>
    <row r="40" spans="1:27" ht="28">
      <c r="A40" s="18" t="s">
        <v>171</v>
      </c>
      <c r="B40" s="9" t="s">
        <v>163</v>
      </c>
      <c r="C40" s="1" t="s">
        <v>172</v>
      </c>
      <c r="D40" s="1">
        <v>4</v>
      </c>
      <c r="E40" s="1">
        <v>30</v>
      </c>
      <c r="F40" s="8" t="s">
        <v>173</v>
      </c>
      <c r="G40" s="8" t="s">
        <v>244</v>
      </c>
      <c r="H40" s="9" t="s">
        <v>19</v>
      </c>
      <c r="I40" s="10" t="s">
        <v>178</v>
      </c>
      <c r="J40" s="20" t="s">
        <v>185</v>
      </c>
      <c r="Q40" s="20" t="s">
        <v>404</v>
      </c>
      <c r="R40" s="1">
        <v>1</v>
      </c>
      <c r="S40" s="1">
        <f t="shared" si="2"/>
        <v>3</v>
      </c>
      <c r="T40" s="1">
        <f t="shared" si="3"/>
        <v>-1</v>
      </c>
      <c r="U40" s="1">
        <v>1</v>
      </c>
      <c r="AA40" s="1">
        <v>1</v>
      </c>
    </row>
    <row r="41" spans="1:27" ht="28">
      <c r="A41" s="18" t="s">
        <v>171</v>
      </c>
      <c r="B41" s="9" t="s">
        <v>163</v>
      </c>
      <c r="C41" s="1" t="s">
        <v>172</v>
      </c>
      <c r="D41" s="1">
        <v>4</v>
      </c>
      <c r="E41" s="1">
        <v>30</v>
      </c>
      <c r="F41" s="8" t="s">
        <v>173</v>
      </c>
      <c r="G41" s="8" t="s">
        <v>244</v>
      </c>
      <c r="H41" s="9" t="s">
        <v>19</v>
      </c>
      <c r="I41" s="10" t="s">
        <v>175</v>
      </c>
      <c r="J41" s="20" t="s">
        <v>183</v>
      </c>
      <c r="Q41" s="20" t="s">
        <v>405</v>
      </c>
      <c r="R41" s="1">
        <v>3</v>
      </c>
      <c r="S41" s="1">
        <f t="shared" si="2"/>
        <v>5</v>
      </c>
      <c r="T41" s="1">
        <f t="shared" si="3"/>
        <v>1</v>
      </c>
      <c r="U41" s="1">
        <v>1</v>
      </c>
      <c r="Z41" s="1">
        <v>1</v>
      </c>
    </row>
    <row r="42" spans="1:27">
      <c r="A42" s="18" t="s">
        <v>171</v>
      </c>
      <c r="B42" s="9" t="s">
        <v>163</v>
      </c>
      <c r="C42" s="1" t="s">
        <v>172</v>
      </c>
      <c r="D42" s="1">
        <v>4</v>
      </c>
      <c r="E42" s="1">
        <v>30</v>
      </c>
      <c r="F42" s="8" t="s">
        <v>173</v>
      </c>
      <c r="G42" s="8" t="s">
        <v>244</v>
      </c>
      <c r="H42" s="9" t="s">
        <v>19</v>
      </c>
      <c r="I42" s="10" t="s">
        <v>176</v>
      </c>
      <c r="J42" s="20" t="s">
        <v>151</v>
      </c>
      <c r="P42" s="20" t="s">
        <v>158</v>
      </c>
      <c r="Q42" s="20" t="s">
        <v>405</v>
      </c>
      <c r="R42" s="1">
        <v>1</v>
      </c>
      <c r="S42" s="1">
        <f t="shared" si="2"/>
        <v>3</v>
      </c>
      <c r="T42" s="1">
        <f t="shared" si="3"/>
        <v>-1</v>
      </c>
      <c r="U42" s="1">
        <v>1</v>
      </c>
      <c r="Z42" s="1">
        <v>1</v>
      </c>
    </row>
    <row r="43" spans="1:27" ht="45">
      <c r="A43" s="18" t="s">
        <v>266</v>
      </c>
      <c r="B43" s="9" t="s">
        <v>267</v>
      </c>
      <c r="C43" s="1" t="s">
        <v>278</v>
      </c>
      <c r="D43" s="1">
        <v>5</v>
      </c>
      <c r="E43" s="1">
        <v>20</v>
      </c>
      <c r="F43" s="8" t="s">
        <v>279</v>
      </c>
      <c r="G43" s="8" t="s">
        <v>244</v>
      </c>
      <c r="H43" s="9" t="s">
        <v>280</v>
      </c>
      <c r="I43" s="10" t="s">
        <v>281</v>
      </c>
      <c r="J43" s="22" t="s">
        <v>290</v>
      </c>
      <c r="K43" s="12">
        <v>1</v>
      </c>
      <c r="Q43" s="20" t="s">
        <v>402</v>
      </c>
      <c r="R43" s="1">
        <v>4</v>
      </c>
      <c r="S43" s="1">
        <f t="shared" si="2"/>
        <v>6</v>
      </c>
      <c r="T43" s="1">
        <f t="shared" si="3"/>
        <v>1</v>
      </c>
      <c r="V43" s="1">
        <v>1</v>
      </c>
      <c r="X43" s="1">
        <v>1</v>
      </c>
    </row>
    <row r="44" spans="1:27" ht="45">
      <c r="A44" s="18" t="s">
        <v>266</v>
      </c>
      <c r="B44" s="9" t="s">
        <v>267</v>
      </c>
      <c r="C44" s="1" t="s">
        <v>278</v>
      </c>
      <c r="D44" s="1">
        <v>5</v>
      </c>
      <c r="E44" s="1">
        <v>20</v>
      </c>
      <c r="F44" s="8" t="s">
        <v>279</v>
      </c>
      <c r="G44" s="8" t="s">
        <v>244</v>
      </c>
      <c r="H44" s="9" t="s">
        <v>280</v>
      </c>
      <c r="I44" s="10" t="s">
        <v>282</v>
      </c>
      <c r="J44" s="22" t="s">
        <v>291</v>
      </c>
      <c r="O44" s="16">
        <v>1</v>
      </c>
      <c r="Q44" s="20" t="s">
        <v>402</v>
      </c>
      <c r="R44" s="1">
        <v>4</v>
      </c>
      <c r="S44" s="1">
        <f t="shared" si="2"/>
        <v>6</v>
      </c>
      <c r="T44" s="1">
        <f t="shared" si="3"/>
        <v>1</v>
      </c>
      <c r="V44" s="1">
        <v>1</v>
      </c>
      <c r="X44" s="1">
        <v>1</v>
      </c>
    </row>
    <row r="45" spans="1:27" ht="45">
      <c r="A45" s="18" t="s">
        <v>266</v>
      </c>
      <c r="B45" s="9" t="s">
        <v>267</v>
      </c>
      <c r="C45" s="1" t="s">
        <v>278</v>
      </c>
      <c r="D45" s="1">
        <v>5</v>
      </c>
      <c r="E45" s="1">
        <v>20</v>
      </c>
      <c r="F45" s="8" t="s">
        <v>279</v>
      </c>
      <c r="G45" s="8" t="s">
        <v>244</v>
      </c>
      <c r="H45" s="9" t="s">
        <v>280</v>
      </c>
      <c r="I45" s="10" t="s">
        <v>283</v>
      </c>
      <c r="J45" s="22" t="s">
        <v>929</v>
      </c>
      <c r="K45" s="12">
        <v>1</v>
      </c>
      <c r="Q45" s="20" t="s">
        <v>402</v>
      </c>
      <c r="R45" s="1">
        <v>4</v>
      </c>
      <c r="S45" s="1">
        <f t="shared" si="2"/>
        <v>6</v>
      </c>
      <c r="T45" s="1">
        <f t="shared" si="3"/>
        <v>1</v>
      </c>
      <c r="V45" s="1">
        <v>1</v>
      </c>
      <c r="X45" s="1">
        <v>1</v>
      </c>
    </row>
    <row r="46" spans="1:27" ht="45">
      <c r="A46" s="18" t="s">
        <v>266</v>
      </c>
      <c r="B46" s="9" t="s">
        <v>267</v>
      </c>
      <c r="C46" s="1" t="s">
        <v>278</v>
      </c>
      <c r="D46" s="1">
        <v>5</v>
      </c>
      <c r="E46" s="1">
        <v>20</v>
      </c>
      <c r="F46" s="8" t="s">
        <v>279</v>
      </c>
      <c r="G46" s="8" t="s">
        <v>244</v>
      </c>
      <c r="H46" s="9" t="s">
        <v>280</v>
      </c>
      <c r="I46" s="10" t="s">
        <v>284</v>
      </c>
      <c r="J46" s="22" t="s">
        <v>292</v>
      </c>
      <c r="K46" s="12">
        <v>1</v>
      </c>
      <c r="Q46" s="20" t="s">
        <v>402</v>
      </c>
      <c r="R46" s="1">
        <v>4</v>
      </c>
      <c r="S46" s="1">
        <f t="shared" si="2"/>
        <v>6</v>
      </c>
      <c r="T46" s="1">
        <f t="shared" si="3"/>
        <v>1</v>
      </c>
      <c r="V46" s="1">
        <v>1</v>
      </c>
      <c r="X46" s="1">
        <v>1</v>
      </c>
    </row>
    <row r="47" spans="1:27" ht="45">
      <c r="A47" s="18" t="s">
        <v>266</v>
      </c>
      <c r="B47" s="9" t="s">
        <v>267</v>
      </c>
      <c r="C47" s="1" t="s">
        <v>278</v>
      </c>
      <c r="D47" s="1">
        <v>5</v>
      </c>
      <c r="E47" s="1">
        <v>20</v>
      </c>
      <c r="F47" s="8" t="s">
        <v>279</v>
      </c>
      <c r="G47" s="8" t="s">
        <v>244</v>
      </c>
      <c r="H47" s="9" t="s">
        <v>280</v>
      </c>
      <c r="I47" s="10" t="s">
        <v>286</v>
      </c>
      <c r="J47" s="22" t="s">
        <v>293</v>
      </c>
      <c r="K47" s="12">
        <v>1</v>
      </c>
      <c r="Q47" s="20" t="s">
        <v>402</v>
      </c>
      <c r="R47" s="1">
        <v>4</v>
      </c>
      <c r="S47" s="1">
        <f t="shared" si="2"/>
        <v>6</v>
      </c>
      <c r="T47" s="1">
        <f t="shared" si="3"/>
        <v>1</v>
      </c>
      <c r="V47" s="1">
        <v>1</v>
      </c>
      <c r="X47" s="1">
        <v>1</v>
      </c>
    </row>
    <row r="48" spans="1:27" ht="45">
      <c r="A48" s="18" t="s">
        <v>266</v>
      </c>
      <c r="B48" s="9" t="s">
        <v>267</v>
      </c>
      <c r="C48" s="1" t="s">
        <v>278</v>
      </c>
      <c r="D48" s="1">
        <v>5</v>
      </c>
      <c r="E48" s="1">
        <v>20</v>
      </c>
      <c r="F48" s="8" t="s">
        <v>279</v>
      </c>
      <c r="G48" s="8" t="s">
        <v>244</v>
      </c>
      <c r="H48" s="9" t="s">
        <v>280</v>
      </c>
      <c r="I48" s="10" t="s">
        <v>285</v>
      </c>
      <c r="J48" s="22" t="s">
        <v>92</v>
      </c>
      <c r="Q48" s="20" t="s">
        <v>404</v>
      </c>
      <c r="R48" s="1">
        <v>2</v>
      </c>
      <c r="S48" s="1">
        <f t="shared" si="2"/>
        <v>4</v>
      </c>
      <c r="T48" s="1">
        <f t="shared" si="3"/>
        <v>-1</v>
      </c>
      <c r="V48" s="1">
        <v>1</v>
      </c>
      <c r="AA48" s="1">
        <v>1</v>
      </c>
    </row>
    <row r="49" spans="1:25" ht="30">
      <c r="A49" s="18" t="s">
        <v>266</v>
      </c>
      <c r="B49" s="9" t="s">
        <v>267</v>
      </c>
      <c r="C49" s="1" t="s">
        <v>278</v>
      </c>
      <c r="D49" s="1">
        <v>5</v>
      </c>
      <c r="E49" s="1">
        <v>20</v>
      </c>
      <c r="F49" s="8" t="s">
        <v>279</v>
      </c>
      <c r="G49" s="8" t="s">
        <v>244</v>
      </c>
      <c r="H49" s="9" t="s">
        <v>37</v>
      </c>
      <c r="I49" s="10" t="s">
        <v>288</v>
      </c>
      <c r="J49" s="20" t="s">
        <v>289</v>
      </c>
      <c r="M49" s="1">
        <v>1</v>
      </c>
      <c r="P49" s="20" t="s">
        <v>158</v>
      </c>
      <c r="V49" s="1">
        <v>1</v>
      </c>
    </row>
    <row r="50" spans="1:25" ht="45">
      <c r="A50" s="18" t="s">
        <v>266</v>
      </c>
      <c r="B50" s="9" t="s">
        <v>267</v>
      </c>
      <c r="C50" s="1" t="s">
        <v>278</v>
      </c>
      <c r="D50" s="1">
        <v>5</v>
      </c>
      <c r="E50" s="1">
        <v>20</v>
      </c>
      <c r="F50" s="8" t="s">
        <v>279</v>
      </c>
      <c r="G50" s="8" t="s">
        <v>244</v>
      </c>
      <c r="H50" s="9" t="s">
        <v>280</v>
      </c>
      <c r="I50" s="10" t="s">
        <v>287</v>
      </c>
      <c r="J50" s="20" t="s">
        <v>264</v>
      </c>
      <c r="M50" s="1">
        <v>1</v>
      </c>
      <c r="V50" s="1">
        <v>1</v>
      </c>
    </row>
    <row r="51" spans="1:25" ht="28">
      <c r="A51" s="18" t="s">
        <v>792</v>
      </c>
      <c r="B51" s="9" t="s">
        <v>782</v>
      </c>
      <c r="C51" s="1">
        <v>2023</v>
      </c>
      <c r="D51" s="1">
        <v>5</v>
      </c>
      <c r="E51" s="1">
        <v>15</v>
      </c>
      <c r="F51" s="8" t="s">
        <v>790</v>
      </c>
      <c r="G51" s="8" t="s">
        <v>410</v>
      </c>
      <c r="H51" s="9" t="s">
        <v>19</v>
      </c>
      <c r="I51" s="10" t="s">
        <v>793</v>
      </c>
      <c r="J51" s="20" t="s">
        <v>866</v>
      </c>
      <c r="Q51" s="20" t="s">
        <v>402</v>
      </c>
      <c r="R51" s="1">
        <v>2</v>
      </c>
      <c r="S51" s="1">
        <f t="shared" ref="S51:S61" si="4">SUM(R51+2)</f>
        <v>4</v>
      </c>
      <c r="T51" s="1">
        <f t="shared" ref="T51:T61" si="5">SUM(S51-D51)</f>
        <v>-1</v>
      </c>
      <c r="V51" s="1">
        <v>1</v>
      </c>
      <c r="X51" s="1">
        <v>1</v>
      </c>
    </row>
    <row r="52" spans="1:25" ht="28">
      <c r="A52" s="18" t="s">
        <v>792</v>
      </c>
      <c r="B52" s="9" t="s">
        <v>782</v>
      </c>
      <c r="C52" s="1">
        <v>2023</v>
      </c>
      <c r="D52" s="1">
        <v>5</v>
      </c>
      <c r="E52" s="1">
        <v>15</v>
      </c>
      <c r="F52" s="8" t="s">
        <v>790</v>
      </c>
      <c r="G52" s="8" t="s">
        <v>410</v>
      </c>
      <c r="H52" s="9" t="s">
        <v>19</v>
      </c>
      <c r="I52" s="10" t="s">
        <v>794</v>
      </c>
      <c r="J52" s="20" t="s">
        <v>865</v>
      </c>
      <c r="Q52" s="20" t="s">
        <v>402</v>
      </c>
      <c r="R52" s="1">
        <v>1</v>
      </c>
      <c r="S52" s="1">
        <f t="shared" si="4"/>
        <v>3</v>
      </c>
      <c r="T52" s="1">
        <f t="shared" si="5"/>
        <v>-2</v>
      </c>
      <c r="V52" s="1">
        <v>1</v>
      </c>
      <c r="X52" s="1">
        <v>1</v>
      </c>
    </row>
    <row r="53" spans="1:25" ht="28">
      <c r="A53" s="18" t="s">
        <v>792</v>
      </c>
      <c r="B53" s="9" t="s">
        <v>782</v>
      </c>
      <c r="C53" s="1">
        <v>2023</v>
      </c>
      <c r="D53" s="1">
        <v>5</v>
      </c>
      <c r="E53" s="1">
        <v>15</v>
      </c>
      <c r="F53" s="8" t="s">
        <v>790</v>
      </c>
      <c r="G53" s="8" t="s">
        <v>410</v>
      </c>
      <c r="H53" s="9" t="s">
        <v>19</v>
      </c>
      <c r="I53" s="10" t="s">
        <v>795</v>
      </c>
      <c r="J53" s="20" t="s">
        <v>923</v>
      </c>
      <c r="K53" s="12">
        <v>1</v>
      </c>
      <c r="Q53" s="20" t="s">
        <v>402</v>
      </c>
      <c r="R53" s="1">
        <v>3</v>
      </c>
      <c r="S53" s="1">
        <f t="shared" si="4"/>
        <v>5</v>
      </c>
      <c r="T53" s="1">
        <f t="shared" si="5"/>
        <v>0</v>
      </c>
      <c r="V53" s="1">
        <v>1</v>
      </c>
      <c r="X53" s="1">
        <v>1</v>
      </c>
    </row>
    <row r="54" spans="1:25">
      <c r="A54" s="18" t="s">
        <v>792</v>
      </c>
      <c r="B54" s="9" t="s">
        <v>782</v>
      </c>
      <c r="C54" s="1">
        <v>2023</v>
      </c>
      <c r="D54" s="1">
        <v>5</v>
      </c>
      <c r="E54" s="1">
        <v>15</v>
      </c>
      <c r="F54" s="8" t="s">
        <v>790</v>
      </c>
      <c r="G54" s="8" t="s">
        <v>410</v>
      </c>
      <c r="H54" s="9" t="s">
        <v>19</v>
      </c>
      <c r="I54" s="10" t="s">
        <v>796</v>
      </c>
      <c r="J54" s="20" t="s">
        <v>815</v>
      </c>
      <c r="Q54" s="20" t="s">
        <v>402</v>
      </c>
      <c r="R54" s="1">
        <v>1</v>
      </c>
      <c r="S54" s="1">
        <f t="shared" si="4"/>
        <v>3</v>
      </c>
      <c r="T54" s="1">
        <f t="shared" si="5"/>
        <v>-2</v>
      </c>
      <c r="V54" s="1">
        <v>1</v>
      </c>
      <c r="X54" s="1">
        <v>1</v>
      </c>
    </row>
    <row r="55" spans="1:25">
      <c r="A55" s="18" t="s">
        <v>792</v>
      </c>
      <c r="B55" s="9" t="s">
        <v>782</v>
      </c>
      <c r="C55" s="1">
        <v>2023</v>
      </c>
      <c r="D55" s="1">
        <v>5</v>
      </c>
      <c r="E55" s="1">
        <v>15</v>
      </c>
      <c r="F55" s="8" t="s">
        <v>790</v>
      </c>
      <c r="G55" s="8" t="s">
        <v>410</v>
      </c>
      <c r="H55" s="9" t="s">
        <v>19</v>
      </c>
      <c r="I55" s="10" t="s">
        <v>797</v>
      </c>
      <c r="J55" s="20" t="s">
        <v>867</v>
      </c>
      <c r="Q55" s="20" t="s">
        <v>402</v>
      </c>
      <c r="R55" s="1">
        <v>1</v>
      </c>
      <c r="S55" s="1">
        <f t="shared" si="4"/>
        <v>3</v>
      </c>
      <c r="T55" s="1">
        <f t="shared" si="5"/>
        <v>-2</v>
      </c>
      <c r="V55" s="1">
        <v>1</v>
      </c>
      <c r="X55" s="1">
        <v>1</v>
      </c>
    </row>
    <row r="56" spans="1:25">
      <c r="A56" s="18" t="s">
        <v>792</v>
      </c>
      <c r="B56" s="9" t="s">
        <v>782</v>
      </c>
      <c r="C56" s="1">
        <v>2088</v>
      </c>
      <c r="D56" s="1">
        <v>5</v>
      </c>
      <c r="E56" s="1">
        <v>15</v>
      </c>
      <c r="F56" s="8" t="s">
        <v>790</v>
      </c>
      <c r="G56" s="8" t="s">
        <v>410</v>
      </c>
      <c r="H56" s="9" t="s">
        <v>19</v>
      </c>
      <c r="I56" s="10" t="s">
        <v>799</v>
      </c>
      <c r="J56" s="20" t="s">
        <v>833</v>
      </c>
      <c r="Q56" s="20" t="s">
        <v>406</v>
      </c>
      <c r="R56" s="1">
        <v>4</v>
      </c>
      <c r="S56" s="1">
        <f t="shared" si="4"/>
        <v>6</v>
      </c>
      <c r="T56" s="1">
        <f t="shared" si="5"/>
        <v>1</v>
      </c>
      <c r="V56" s="1">
        <v>1</v>
      </c>
      <c r="Y56" s="1">
        <v>1</v>
      </c>
    </row>
    <row r="57" spans="1:25" ht="28">
      <c r="A57" s="18" t="s">
        <v>792</v>
      </c>
      <c r="B57" s="9" t="s">
        <v>782</v>
      </c>
      <c r="C57" s="1">
        <v>2088</v>
      </c>
      <c r="D57" s="1">
        <v>5</v>
      </c>
      <c r="E57" s="1">
        <v>15</v>
      </c>
      <c r="F57" s="8" t="s">
        <v>790</v>
      </c>
      <c r="G57" s="8" t="s">
        <v>410</v>
      </c>
      <c r="H57" s="9" t="s">
        <v>19</v>
      </c>
      <c r="I57" s="10" t="s">
        <v>798</v>
      </c>
      <c r="J57" s="20" t="s">
        <v>829</v>
      </c>
      <c r="Q57" s="20" t="s">
        <v>402</v>
      </c>
      <c r="R57" s="1">
        <v>4</v>
      </c>
      <c r="S57" s="1">
        <f t="shared" si="4"/>
        <v>6</v>
      </c>
      <c r="T57" s="1">
        <f t="shared" si="5"/>
        <v>1</v>
      </c>
      <c r="V57" s="1">
        <v>1</v>
      </c>
      <c r="X57" s="1">
        <v>1</v>
      </c>
    </row>
    <row r="58" spans="1:25">
      <c r="A58" s="18" t="s">
        <v>792</v>
      </c>
      <c r="B58" s="9" t="s">
        <v>782</v>
      </c>
      <c r="C58" s="1">
        <v>2088</v>
      </c>
      <c r="D58" s="1">
        <v>5</v>
      </c>
      <c r="E58" s="1">
        <v>15</v>
      </c>
      <c r="F58" s="8" t="s">
        <v>790</v>
      </c>
      <c r="G58" s="8" t="s">
        <v>410</v>
      </c>
      <c r="H58" s="9" t="s">
        <v>19</v>
      </c>
      <c r="I58" s="10" t="s">
        <v>800</v>
      </c>
      <c r="J58" s="20" t="s">
        <v>906</v>
      </c>
      <c r="Q58" s="20" t="s">
        <v>402</v>
      </c>
      <c r="R58" s="1">
        <v>3</v>
      </c>
      <c r="S58" s="1">
        <f t="shared" si="4"/>
        <v>5</v>
      </c>
      <c r="T58" s="1">
        <f t="shared" si="5"/>
        <v>0</v>
      </c>
      <c r="V58" s="1">
        <v>1</v>
      </c>
      <c r="X58" s="1">
        <v>1</v>
      </c>
    </row>
    <row r="59" spans="1:25">
      <c r="A59" s="18" t="s">
        <v>792</v>
      </c>
      <c r="B59" s="9" t="s">
        <v>782</v>
      </c>
      <c r="C59" s="1">
        <v>2088</v>
      </c>
      <c r="D59" s="1">
        <v>5</v>
      </c>
      <c r="E59" s="1">
        <v>15</v>
      </c>
      <c r="F59" s="8" t="s">
        <v>790</v>
      </c>
      <c r="G59" s="8" t="s">
        <v>410</v>
      </c>
      <c r="H59" s="9" t="s">
        <v>19</v>
      </c>
      <c r="I59" s="10" t="s">
        <v>801</v>
      </c>
      <c r="J59" s="20" t="s">
        <v>907</v>
      </c>
      <c r="Q59" s="20" t="s">
        <v>402</v>
      </c>
      <c r="R59" s="1">
        <v>2</v>
      </c>
      <c r="S59" s="1">
        <f t="shared" si="4"/>
        <v>4</v>
      </c>
      <c r="T59" s="1">
        <f t="shared" si="5"/>
        <v>-1</v>
      </c>
      <c r="V59" s="1">
        <v>1</v>
      </c>
      <c r="X59" s="1">
        <v>1</v>
      </c>
    </row>
    <row r="60" spans="1:25" ht="28">
      <c r="A60" s="18" t="s">
        <v>656</v>
      </c>
      <c r="B60" s="9" t="s">
        <v>650</v>
      </c>
      <c r="C60" s="19" t="s">
        <v>657</v>
      </c>
      <c r="D60" s="1">
        <v>5</v>
      </c>
      <c r="E60" s="1">
        <v>15</v>
      </c>
      <c r="F60" s="8" t="s">
        <v>125</v>
      </c>
      <c r="G60" s="8" t="s">
        <v>410</v>
      </c>
      <c r="H60" s="9" t="s">
        <v>19</v>
      </c>
      <c r="I60" s="10" t="s">
        <v>658</v>
      </c>
      <c r="J60" s="20" t="s">
        <v>878</v>
      </c>
      <c r="K60" s="12">
        <v>1</v>
      </c>
      <c r="Q60" s="20" t="s">
        <v>402</v>
      </c>
      <c r="R60" s="1">
        <v>4</v>
      </c>
      <c r="S60" s="1">
        <f t="shared" si="4"/>
        <v>6</v>
      </c>
      <c r="T60" s="1">
        <f t="shared" si="5"/>
        <v>1</v>
      </c>
      <c r="V60" s="1">
        <v>1</v>
      </c>
      <c r="X60" s="1">
        <v>1</v>
      </c>
    </row>
    <row r="61" spans="1:25" ht="28">
      <c r="A61" s="18" t="s">
        <v>656</v>
      </c>
      <c r="B61" s="9" t="s">
        <v>650</v>
      </c>
      <c r="C61" s="19" t="s">
        <v>657</v>
      </c>
      <c r="D61" s="1">
        <v>5</v>
      </c>
      <c r="E61" s="1">
        <v>15</v>
      </c>
      <c r="F61" s="8" t="s">
        <v>125</v>
      </c>
      <c r="G61" s="8" t="s">
        <v>410</v>
      </c>
      <c r="H61" s="9" t="s">
        <v>19</v>
      </c>
      <c r="I61" s="10" t="s">
        <v>659</v>
      </c>
      <c r="J61" s="20" t="s">
        <v>935</v>
      </c>
      <c r="K61" s="12">
        <v>1</v>
      </c>
      <c r="Q61" s="20" t="s">
        <v>402</v>
      </c>
      <c r="R61" s="1">
        <v>4</v>
      </c>
      <c r="S61" s="1">
        <f t="shared" si="4"/>
        <v>6</v>
      </c>
      <c r="T61" s="1">
        <f t="shared" si="5"/>
        <v>1</v>
      </c>
      <c r="V61" s="1">
        <v>1</v>
      </c>
      <c r="X61" s="1">
        <v>1</v>
      </c>
    </row>
    <row r="62" spans="1:25" ht="28">
      <c r="A62" s="18" t="s">
        <v>656</v>
      </c>
      <c r="B62" s="9" t="s">
        <v>650</v>
      </c>
      <c r="C62" s="19" t="s">
        <v>657</v>
      </c>
      <c r="D62" s="1">
        <v>5</v>
      </c>
      <c r="E62" s="1">
        <v>15</v>
      </c>
      <c r="F62" s="8" t="s">
        <v>125</v>
      </c>
      <c r="G62" s="8" t="s">
        <v>410</v>
      </c>
      <c r="H62" s="9" t="s">
        <v>19</v>
      </c>
      <c r="I62" s="10" t="s">
        <v>660</v>
      </c>
      <c r="J62" s="20" t="s">
        <v>814</v>
      </c>
      <c r="M62" s="21">
        <v>1</v>
      </c>
      <c r="V62" s="1">
        <v>1</v>
      </c>
    </row>
    <row r="63" spans="1:25">
      <c r="A63" s="18" t="s">
        <v>407</v>
      </c>
      <c r="B63" s="9" t="s">
        <v>408</v>
      </c>
      <c r="C63" s="1" t="s">
        <v>409</v>
      </c>
      <c r="D63" s="1">
        <v>4</v>
      </c>
      <c r="E63" s="1">
        <v>30</v>
      </c>
      <c r="F63" s="8" t="s">
        <v>410</v>
      </c>
      <c r="G63" s="8" t="s">
        <v>410</v>
      </c>
      <c r="H63" s="9" t="s">
        <v>19</v>
      </c>
      <c r="I63" s="10" t="s">
        <v>411</v>
      </c>
      <c r="J63" s="20" t="s">
        <v>181</v>
      </c>
      <c r="Q63" s="20" t="s">
        <v>402</v>
      </c>
      <c r="R63" s="1">
        <v>2</v>
      </c>
      <c r="S63" s="1">
        <f t="shared" ref="S63:S71" si="6">SUM(R63+2)</f>
        <v>4</v>
      </c>
      <c r="T63" s="1">
        <f t="shared" ref="T63:T71" si="7">SUM(S63-D63)</f>
        <v>0</v>
      </c>
      <c r="U63" s="1">
        <v>1</v>
      </c>
      <c r="X63" s="1">
        <v>1</v>
      </c>
    </row>
    <row r="64" spans="1:25">
      <c r="A64" s="18" t="s">
        <v>407</v>
      </c>
      <c r="B64" s="9" t="s">
        <v>408</v>
      </c>
      <c r="C64" s="1" t="s">
        <v>409</v>
      </c>
      <c r="D64" s="1">
        <v>4</v>
      </c>
      <c r="E64" s="1">
        <v>30</v>
      </c>
      <c r="F64" s="8" t="s">
        <v>410</v>
      </c>
      <c r="G64" s="8" t="s">
        <v>410</v>
      </c>
      <c r="H64" s="9" t="s">
        <v>19</v>
      </c>
      <c r="I64" s="10" t="s">
        <v>412</v>
      </c>
      <c r="J64" s="20" t="s">
        <v>182</v>
      </c>
      <c r="Q64" s="20" t="s">
        <v>402</v>
      </c>
      <c r="R64" s="1">
        <v>1</v>
      </c>
      <c r="S64" s="1">
        <f t="shared" si="6"/>
        <v>3</v>
      </c>
      <c r="T64" s="1">
        <f t="shared" si="7"/>
        <v>-1</v>
      </c>
      <c r="U64" s="1">
        <v>1</v>
      </c>
      <c r="X64" s="1">
        <v>1</v>
      </c>
    </row>
    <row r="65" spans="1:27" ht="28">
      <c r="A65" s="18" t="s">
        <v>407</v>
      </c>
      <c r="B65" s="9" t="s">
        <v>408</v>
      </c>
      <c r="C65" s="1" t="s">
        <v>409</v>
      </c>
      <c r="D65" s="1">
        <v>4</v>
      </c>
      <c r="E65" s="1">
        <v>30</v>
      </c>
      <c r="F65" s="8" t="s">
        <v>410</v>
      </c>
      <c r="G65" s="8" t="s">
        <v>410</v>
      </c>
      <c r="H65" s="9" t="s">
        <v>19</v>
      </c>
      <c r="I65" s="10" t="s">
        <v>413</v>
      </c>
      <c r="J65" s="20" t="s">
        <v>806</v>
      </c>
      <c r="O65" s="16">
        <v>1</v>
      </c>
      <c r="Q65" s="20" t="s">
        <v>402</v>
      </c>
      <c r="R65" s="1">
        <v>3</v>
      </c>
      <c r="S65" s="1">
        <f t="shared" si="6"/>
        <v>5</v>
      </c>
      <c r="T65" s="1">
        <f t="shared" si="7"/>
        <v>1</v>
      </c>
      <c r="U65" s="1">
        <v>1</v>
      </c>
      <c r="X65" s="1">
        <v>1</v>
      </c>
    </row>
    <row r="66" spans="1:27">
      <c r="A66" s="18" t="s">
        <v>407</v>
      </c>
      <c r="B66" s="9" t="s">
        <v>408</v>
      </c>
      <c r="C66" s="1" t="s">
        <v>409</v>
      </c>
      <c r="D66" s="1">
        <v>4</v>
      </c>
      <c r="E66" s="1">
        <v>30</v>
      </c>
      <c r="F66" s="8" t="s">
        <v>410</v>
      </c>
      <c r="G66" s="8" t="s">
        <v>410</v>
      </c>
      <c r="H66" s="9" t="s">
        <v>19</v>
      </c>
      <c r="I66" s="10" t="s">
        <v>415</v>
      </c>
      <c r="J66" s="20" t="s">
        <v>808</v>
      </c>
      <c r="Q66" s="20" t="s">
        <v>402</v>
      </c>
      <c r="R66" s="1">
        <v>3</v>
      </c>
      <c r="S66" s="1">
        <f t="shared" si="6"/>
        <v>5</v>
      </c>
      <c r="T66" s="1">
        <f t="shared" si="7"/>
        <v>1</v>
      </c>
      <c r="U66" s="1">
        <v>1</v>
      </c>
      <c r="X66" s="1">
        <v>1</v>
      </c>
    </row>
    <row r="67" spans="1:27">
      <c r="A67" s="18" t="s">
        <v>407</v>
      </c>
      <c r="B67" s="9" t="s">
        <v>408</v>
      </c>
      <c r="C67" s="1" t="s">
        <v>409</v>
      </c>
      <c r="D67" s="1">
        <v>4</v>
      </c>
      <c r="E67" s="1">
        <v>30</v>
      </c>
      <c r="F67" s="8" t="s">
        <v>410</v>
      </c>
      <c r="G67" s="8" t="s">
        <v>410</v>
      </c>
      <c r="H67" s="9" t="s">
        <v>19</v>
      </c>
      <c r="I67" s="10" t="s">
        <v>414</v>
      </c>
      <c r="J67" s="20" t="s">
        <v>807</v>
      </c>
      <c r="Q67" s="20" t="s">
        <v>404</v>
      </c>
      <c r="R67" s="1">
        <v>1</v>
      </c>
      <c r="S67" s="1">
        <f t="shared" si="6"/>
        <v>3</v>
      </c>
      <c r="T67" s="1">
        <f t="shared" si="7"/>
        <v>-1</v>
      </c>
      <c r="U67" s="1">
        <v>1</v>
      </c>
      <c r="AA67" s="1">
        <v>1</v>
      </c>
    </row>
    <row r="68" spans="1:27" ht="28">
      <c r="A68" s="18" t="s">
        <v>407</v>
      </c>
      <c r="B68" s="9" t="s">
        <v>408</v>
      </c>
      <c r="C68" s="1" t="s">
        <v>409</v>
      </c>
      <c r="D68" s="1">
        <v>4</v>
      </c>
      <c r="E68" s="1">
        <v>30</v>
      </c>
      <c r="F68" s="8" t="s">
        <v>410</v>
      </c>
      <c r="G68" s="8" t="s">
        <v>410</v>
      </c>
      <c r="H68" s="9" t="s">
        <v>19</v>
      </c>
      <c r="I68" s="10" t="s">
        <v>416</v>
      </c>
      <c r="J68" s="20" t="s">
        <v>809</v>
      </c>
      <c r="K68" s="12">
        <v>1</v>
      </c>
      <c r="Q68" s="20" t="s">
        <v>404</v>
      </c>
      <c r="R68" s="1">
        <v>1</v>
      </c>
      <c r="S68" s="1">
        <f t="shared" si="6"/>
        <v>3</v>
      </c>
      <c r="T68" s="1">
        <f t="shared" si="7"/>
        <v>-1</v>
      </c>
      <c r="U68" s="1">
        <v>1</v>
      </c>
      <c r="AA68" s="1">
        <v>1</v>
      </c>
    </row>
    <row r="69" spans="1:27" ht="28">
      <c r="A69" s="18" t="s">
        <v>547</v>
      </c>
      <c r="B69" s="9" t="s">
        <v>548</v>
      </c>
      <c r="C69" s="1" t="s">
        <v>549</v>
      </c>
      <c r="D69" s="1">
        <v>4</v>
      </c>
      <c r="E69" s="1">
        <v>15</v>
      </c>
      <c r="F69" s="8" t="s">
        <v>410</v>
      </c>
      <c r="G69" s="8" t="s">
        <v>410</v>
      </c>
      <c r="H69" s="9" t="s">
        <v>19</v>
      </c>
      <c r="I69" s="10" t="s">
        <v>550</v>
      </c>
      <c r="J69" s="23" t="s">
        <v>842</v>
      </c>
      <c r="K69" s="24"/>
      <c r="N69" s="25"/>
      <c r="O69" s="26"/>
      <c r="P69" s="23"/>
      <c r="Q69" s="23" t="s">
        <v>402</v>
      </c>
      <c r="R69" s="27">
        <v>2</v>
      </c>
      <c r="S69" s="1">
        <f t="shared" si="6"/>
        <v>4</v>
      </c>
      <c r="T69" s="1">
        <f t="shared" si="7"/>
        <v>0</v>
      </c>
      <c r="U69" s="1">
        <v>1</v>
      </c>
      <c r="X69" s="1">
        <v>1</v>
      </c>
    </row>
    <row r="70" spans="1:27" ht="56">
      <c r="A70" s="18" t="s">
        <v>547</v>
      </c>
      <c r="B70" s="9" t="s">
        <v>548</v>
      </c>
      <c r="C70" s="1" t="s">
        <v>549</v>
      </c>
      <c r="D70" s="1">
        <v>4</v>
      </c>
      <c r="E70" s="1">
        <v>15</v>
      </c>
      <c r="F70" s="8" t="s">
        <v>410</v>
      </c>
      <c r="G70" s="8" t="s">
        <v>410</v>
      </c>
      <c r="H70" s="9" t="s">
        <v>19</v>
      </c>
      <c r="I70" s="10" t="s">
        <v>551</v>
      </c>
      <c r="J70" s="20" t="s">
        <v>843</v>
      </c>
      <c r="K70" s="12">
        <v>1</v>
      </c>
      <c r="Q70" s="23" t="s">
        <v>402</v>
      </c>
      <c r="R70" s="27">
        <v>2</v>
      </c>
      <c r="S70" s="1">
        <f t="shared" si="6"/>
        <v>4</v>
      </c>
      <c r="T70" s="1">
        <f t="shared" si="7"/>
        <v>0</v>
      </c>
      <c r="U70" s="1">
        <v>1</v>
      </c>
      <c r="X70" s="1">
        <v>1</v>
      </c>
    </row>
    <row r="71" spans="1:27" ht="28">
      <c r="A71" s="18" t="s">
        <v>547</v>
      </c>
      <c r="B71" s="9" t="s">
        <v>548</v>
      </c>
      <c r="C71" s="1" t="s">
        <v>549</v>
      </c>
      <c r="D71" s="1">
        <v>4</v>
      </c>
      <c r="E71" s="1">
        <v>15</v>
      </c>
      <c r="F71" s="8" t="s">
        <v>410</v>
      </c>
      <c r="G71" s="8" t="s">
        <v>410</v>
      </c>
      <c r="H71" s="9" t="s">
        <v>19</v>
      </c>
      <c r="I71" s="10" t="s">
        <v>552</v>
      </c>
      <c r="J71" s="20" t="s">
        <v>844</v>
      </c>
      <c r="K71" s="12">
        <v>1</v>
      </c>
      <c r="Q71" s="20" t="s">
        <v>402</v>
      </c>
      <c r="R71" s="1">
        <v>3</v>
      </c>
      <c r="S71" s="1">
        <f t="shared" si="6"/>
        <v>5</v>
      </c>
      <c r="T71" s="1">
        <f t="shared" si="7"/>
        <v>1</v>
      </c>
      <c r="U71" s="1">
        <v>1</v>
      </c>
      <c r="X71" s="1">
        <v>1</v>
      </c>
    </row>
    <row r="72" spans="1:27" ht="28">
      <c r="A72" s="18" t="s">
        <v>547</v>
      </c>
      <c r="B72" s="9" t="s">
        <v>548</v>
      </c>
      <c r="C72" s="1" t="s">
        <v>549</v>
      </c>
      <c r="D72" s="1">
        <v>4</v>
      </c>
      <c r="E72" s="1">
        <v>15</v>
      </c>
      <c r="F72" s="8" t="s">
        <v>410</v>
      </c>
      <c r="G72" s="8" t="s">
        <v>410</v>
      </c>
      <c r="H72" s="9" t="s">
        <v>19</v>
      </c>
      <c r="I72" s="10" t="s">
        <v>553</v>
      </c>
      <c r="J72" s="20" t="s">
        <v>845</v>
      </c>
      <c r="M72" s="21">
        <v>1</v>
      </c>
      <c r="U72" s="1">
        <v>1</v>
      </c>
    </row>
    <row r="73" spans="1:27" ht="112">
      <c r="A73" s="18" t="s">
        <v>123</v>
      </c>
      <c r="B73" s="9" t="s">
        <v>1</v>
      </c>
      <c r="C73" s="1" t="s">
        <v>124</v>
      </c>
      <c r="D73" s="1">
        <v>5</v>
      </c>
      <c r="E73" s="1">
        <v>20</v>
      </c>
      <c r="F73" s="8" t="s">
        <v>125</v>
      </c>
      <c r="G73" s="8" t="s">
        <v>410</v>
      </c>
      <c r="H73" s="9" t="s">
        <v>19</v>
      </c>
      <c r="I73" s="10" t="s">
        <v>126</v>
      </c>
      <c r="J73" s="11" t="s">
        <v>148</v>
      </c>
      <c r="M73" s="21">
        <v>1</v>
      </c>
      <c r="V73" s="1">
        <v>1</v>
      </c>
    </row>
    <row r="74" spans="1:27">
      <c r="A74" s="18" t="s">
        <v>670</v>
      </c>
      <c r="B74" s="9" t="s">
        <v>650</v>
      </c>
      <c r="C74" s="19" t="s">
        <v>667</v>
      </c>
      <c r="D74" s="1">
        <v>6</v>
      </c>
      <c r="E74" s="1">
        <v>15</v>
      </c>
      <c r="F74" s="8" t="s">
        <v>668</v>
      </c>
      <c r="G74" s="8" t="s">
        <v>958</v>
      </c>
      <c r="H74" s="9" t="s">
        <v>669</v>
      </c>
      <c r="I74" s="10" t="s">
        <v>669</v>
      </c>
      <c r="M74" s="1"/>
      <c r="P74" s="20" t="s">
        <v>960</v>
      </c>
      <c r="W74" s="1">
        <v>1</v>
      </c>
    </row>
    <row r="75" spans="1:27" ht="45">
      <c r="A75" s="18" t="s">
        <v>496</v>
      </c>
      <c r="B75" s="9" t="s">
        <v>486</v>
      </c>
      <c r="C75" s="1" t="s">
        <v>497</v>
      </c>
      <c r="D75" s="1">
        <v>6</v>
      </c>
      <c r="E75" s="1">
        <v>30</v>
      </c>
      <c r="F75" s="8" t="s">
        <v>366</v>
      </c>
      <c r="G75" s="8" t="s">
        <v>958</v>
      </c>
      <c r="H75" s="9" t="s">
        <v>489</v>
      </c>
      <c r="I75" s="10" t="s">
        <v>500</v>
      </c>
      <c r="J75" s="20" t="s">
        <v>824</v>
      </c>
      <c r="Q75" s="20" t="s">
        <v>402</v>
      </c>
      <c r="R75" s="1">
        <v>3</v>
      </c>
      <c r="S75" s="1">
        <f t="shared" ref="S75:S85" si="8">SUM(R75+2)</f>
        <v>5</v>
      </c>
      <c r="T75" s="1">
        <f t="shared" ref="T75:T85" si="9">SUM(S75-D75)</f>
        <v>-1</v>
      </c>
      <c r="W75" s="1">
        <v>1</v>
      </c>
      <c r="X75" s="1">
        <v>1</v>
      </c>
    </row>
    <row r="76" spans="1:27" ht="45">
      <c r="A76" s="18" t="s">
        <v>496</v>
      </c>
      <c r="B76" s="9" t="s">
        <v>486</v>
      </c>
      <c r="C76" s="1" t="s">
        <v>497</v>
      </c>
      <c r="D76" s="1">
        <v>6</v>
      </c>
      <c r="E76" s="1">
        <v>30</v>
      </c>
      <c r="F76" s="8" t="s">
        <v>366</v>
      </c>
      <c r="G76" s="8" t="s">
        <v>958</v>
      </c>
      <c r="H76" s="9" t="s">
        <v>489</v>
      </c>
      <c r="I76" s="10" t="s">
        <v>501</v>
      </c>
      <c r="J76" s="20" t="s">
        <v>810</v>
      </c>
      <c r="Q76" s="20" t="s">
        <v>402</v>
      </c>
      <c r="R76" s="1">
        <v>4</v>
      </c>
      <c r="S76" s="1">
        <f t="shared" si="8"/>
        <v>6</v>
      </c>
      <c r="T76" s="1">
        <f t="shared" si="9"/>
        <v>0</v>
      </c>
      <c r="W76" s="1">
        <v>1</v>
      </c>
      <c r="X76" s="1">
        <v>1</v>
      </c>
    </row>
    <row r="77" spans="1:27" ht="45">
      <c r="A77" s="18" t="s">
        <v>496</v>
      </c>
      <c r="B77" s="9" t="s">
        <v>486</v>
      </c>
      <c r="C77" s="1" t="s">
        <v>497</v>
      </c>
      <c r="D77" s="1">
        <v>6</v>
      </c>
      <c r="E77" s="1">
        <v>30</v>
      </c>
      <c r="F77" s="8" t="s">
        <v>366</v>
      </c>
      <c r="G77" s="8" t="s">
        <v>958</v>
      </c>
      <c r="H77" s="9" t="s">
        <v>489</v>
      </c>
      <c r="I77" s="10" t="s">
        <v>502</v>
      </c>
      <c r="J77" s="20" t="s">
        <v>825</v>
      </c>
      <c r="Q77" s="20" t="s">
        <v>402</v>
      </c>
      <c r="R77" s="1">
        <v>3</v>
      </c>
      <c r="S77" s="1">
        <f t="shared" si="8"/>
        <v>5</v>
      </c>
      <c r="T77" s="1">
        <f t="shared" si="9"/>
        <v>-1</v>
      </c>
      <c r="W77" s="1">
        <v>1</v>
      </c>
      <c r="X77" s="1">
        <v>1</v>
      </c>
    </row>
    <row r="78" spans="1:27" ht="45">
      <c r="A78" s="18" t="s">
        <v>496</v>
      </c>
      <c r="B78" s="9" t="s">
        <v>486</v>
      </c>
      <c r="C78" s="1" t="s">
        <v>497</v>
      </c>
      <c r="D78" s="1">
        <v>6</v>
      </c>
      <c r="E78" s="1">
        <v>30</v>
      </c>
      <c r="F78" s="8" t="s">
        <v>366</v>
      </c>
      <c r="G78" s="8" t="s">
        <v>958</v>
      </c>
      <c r="H78" s="9" t="s">
        <v>489</v>
      </c>
      <c r="I78" s="10" t="s">
        <v>503</v>
      </c>
      <c r="J78" s="20" t="s">
        <v>826</v>
      </c>
      <c r="Q78" s="20" t="s">
        <v>402</v>
      </c>
      <c r="R78" s="1">
        <v>2</v>
      </c>
      <c r="S78" s="1">
        <f t="shared" si="8"/>
        <v>4</v>
      </c>
      <c r="T78" s="1">
        <f t="shared" si="9"/>
        <v>-2</v>
      </c>
      <c r="W78" s="1">
        <v>1</v>
      </c>
      <c r="X78" s="1">
        <v>1</v>
      </c>
    </row>
    <row r="79" spans="1:27" ht="30">
      <c r="A79" s="18" t="s">
        <v>496</v>
      </c>
      <c r="B79" s="9" t="s">
        <v>486</v>
      </c>
      <c r="C79" s="1" t="s">
        <v>497</v>
      </c>
      <c r="D79" s="1">
        <v>6</v>
      </c>
      <c r="E79" s="1">
        <v>30</v>
      </c>
      <c r="F79" s="8" t="s">
        <v>366</v>
      </c>
      <c r="G79" s="8" t="s">
        <v>958</v>
      </c>
      <c r="H79" s="9" t="s">
        <v>37</v>
      </c>
      <c r="I79" s="10" t="s">
        <v>498</v>
      </c>
      <c r="J79" s="20" t="s">
        <v>822</v>
      </c>
      <c r="K79" s="12">
        <v>1</v>
      </c>
      <c r="Q79" s="20" t="s">
        <v>402</v>
      </c>
      <c r="R79" s="1">
        <v>1</v>
      </c>
      <c r="S79" s="1">
        <f t="shared" si="8"/>
        <v>3</v>
      </c>
      <c r="T79" s="1">
        <f t="shared" si="9"/>
        <v>-3</v>
      </c>
      <c r="W79" s="1">
        <v>1</v>
      </c>
      <c r="X79" s="1">
        <v>1</v>
      </c>
    </row>
    <row r="80" spans="1:27" ht="30">
      <c r="A80" s="18" t="s">
        <v>496</v>
      </c>
      <c r="B80" s="9" t="s">
        <v>486</v>
      </c>
      <c r="C80" s="1" t="s">
        <v>497</v>
      </c>
      <c r="D80" s="1">
        <v>6</v>
      </c>
      <c r="E80" s="1">
        <v>30</v>
      </c>
      <c r="F80" s="8" t="s">
        <v>366</v>
      </c>
      <c r="G80" s="8" t="s">
        <v>958</v>
      </c>
      <c r="H80" s="9" t="s">
        <v>37</v>
      </c>
      <c r="I80" s="10" t="s">
        <v>499</v>
      </c>
      <c r="J80" s="20" t="s">
        <v>823</v>
      </c>
      <c r="Q80" s="20" t="s">
        <v>402</v>
      </c>
      <c r="R80" s="1">
        <v>3</v>
      </c>
      <c r="S80" s="1">
        <f t="shared" si="8"/>
        <v>5</v>
      </c>
      <c r="T80" s="1">
        <f t="shared" si="9"/>
        <v>-1</v>
      </c>
      <c r="W80" s="1">
        <v>1</v>
      </c>
      <c r="X80" s="1">
        <v>1</v>
      </c>
    </row>
    <row r="81" spans="1:27">
      <c r="A81" s="18" t="s">
        <v>363</v>
      </c>
      <c r="B81" s="9" t="s">
        <v>354</v>
      </c>
      <c r="C81" s="1" t="s">
        <v>364</v>
      </c>
      <c r="D81" s="1">
        <v>5</v>
      </c>
      <c r="E81" s="1">
        <v>20</v>
      </c>
      <c r="F81" s="8" t="s">
        <v>366</v>
      </c>
      <c r="G81" s="8" t="s">
        <v>958</v>
      </c>
      <c r="H81" s="9" t="s">
        <v>19</v>
      </c>
      <c r="I81" s="10" t="s">
        <v>367</v>
      </c>
      <c r="J81" s="20" t="s">
        <v>373</v>
      </c>
      <c r="Q81" s="20" t="s">
        <v>406</v>
      </c>
      <c r="R81" s="1">
        <v>3</v>
      </c>
      <c r="S81" s="1">
        <f t="shared" si="8"/>
        <v>5</v>
      </c>
      <c r="T81" s="1">
        <f t="shared" si="9"/>
        <v>0</v>
      </c>
      <c r="V81" s="1">
        <v>1</v>
      </c>
      <c r="Y81" s="1">
        <v>1</v>
      </c>
    </row>
    <row r="82" spans="1:27" ht="28">
      <c r="A82" s="18" t="s">
        <v>363</v>
      </c>
      <c r="B82" s="9" t="s">
        <v>354</v>
      </c>
      <c r="C82" s="1" t="s">
        <v>364</v>
      </c>
      <c r="D82" s="1">
        <v>5</v>
      </c>
      <c r="E82" s="1">
        <v>20</v>
      </c>
      <c r="F82" s="8" t="s">
        <v>366</v>
      </c>
      <c r="G82" s="8" t="s">
        <v>958</v>
      </c>
      <c r="H82" s="9" t="s">
        <v>19</v>
      </c>
      <c r="I82" s="10" t="s">
        <v>368</v>
      </c>
      <c r="J82" s="20" t="s">
        <v>374</v>
      </c>
      <c r="Q82" s="20" t="s">
        <v>402</v>
      </c>
      <c r="R82" s="1">
        <v>3</v>
      </c>
      <c r="S82" s="1">
        <f t="shared" si="8"/>
        <v>5</v>
      </c>
      <c r="T82" s="1">
        <f t="shared" si="9"/>
        <v>0</v>
      </c>
      <c r="V82" s="1">
        <v>1</v>
      </c>
      <c r="X82" s="1">
        <v>1</v>
      </c>
    </row>
    <row r="83" spans="1:27" ht="28">
      <c r="A83" s="18" t="s">
        <v>363</v>
      </c>
      <c r="B83" s="9" t="s">
        <v>354</v>
      </c>
      <c r="C83" s="1" t="s">
        <v>364</v>
      </c>
      <c r="D83" s="1">
        <v>5</v>
      </c>
      <c r="E83" s="1">
        <v>20</v>
      </c>
      <c r="F83" s="8" t="s">
        <v>366</v>
      </c>
      <c r="G83" s="8" t="s">
        <v>958</v>
      </c>
      <c r="H83" s="9" t="s">
        <v>19</v>
      </c>
      <c r="I83" s="10" t="s">
        <v>370</v>
      </c>
      <c r="J83" s="20" t="s">
        <v>376</v>
      </c>
      <c r="K83" s="12">
        <v>1</v>
      </c>
      <c r="Q83" s="20" t="s">
        <v>402</v>
      </c>
      <c r="R83" s="1">
        <v>3</v>
      </c>
      <c r="S83" s="1">
        <f t="shared" si="8"/>
        <v>5</v>
      </c>
      <c r="T83" s="1">
        <f t="shared" si="9"/>
        <v>0</v>
      </c>
      <c r="V83" s="1">
        <v>1</v>
      </c>
      <c r="X83" s="1">
        <v>1</v>
      </c>
    </row>
    <row r="84" spans="1:27" ht="28">
      <c r="A84" s="18" t="s">
        <v>363</v>
      </c>
      <c r="B84" s="9" t="s">
        <v>354</v>
      </c>
      <c r="C84" s="1" t="s">
        <v>364</v>
      </c>
      <c r="D84" s="1">
        <v>5</v>
      </c>
      <c r="E84" s="1">
        <v>20</v>
      </c>
      <c r="F84" s="8" t="s">
        <v>366</v>
      </c>
      <c r="G84" s="8" t="s">
        <v>958</v>
      </c>
      <c r="H84" s="9" t="s">
        <v>19</v>
      </c>
      <c r="I84" s="10" t="s">
        <v>371</v>
      </c>
      <c r="J84" s="20" t="s">
        <v>377</v>
      </c>
      <c r="Q84" s="20" t="s">
        <v>402</v>
      </c>
      <c r="R84" s="1">
        <v>3</v>
      </c>
      <c r="S84" s="1">
        <f t="shared" si="8"/>
        <v>5</v>
      </c>
      <c r="T84" s="1">
        <f t="shared" si="9"/>
        <v>0</v>
      </c>
      <c r="V84" s="1">
        <v>1</v>
      </c>
      <c r="X84" s="1">
        <v>1</v>
      </c>
    </row>
    <row r="85" spans="1:27">
      <c r="A85" s="18" t="s">
        <v>363</v>
      </c>
      <c r="B85" s="9" t="s">
        <v>354</v>
      </c>
      <c r="C85" s="1" t="s">
        <v>364</v>
      </c>
      <c r="D85" s="1">
        <v>5</v>
      </c>
      <c r="E85" s="1">
        <v>20</v>
      </c>
      <c r="F85" s="8" t="s">
        <v>366</v>
      </c>
      <c r="G85" s="8" t="s">
        <v>958</v>
      </c>
      <c r="H85" s="9" t="s">
        <v>19</v>
      </c>
      <c r="I85" s="10" t="s">
        <v>372</v>
      </c>
      <c r="J85" s="20" t="s">
        <v>378</v>
      </c>
      <c r="Q85" s="20" t="s">
        <v>402</v>
      </c>
      <c r="R85" s="1">
        <v>4</v>
      </c>
      <c r="S85" s="1">
        <f t="shared" si="8"/>
        <v>6</v>
      </c>
      <c r="T85" s="1">
        <f t="shared" si="9"/>
        <v>1</v>
      </c>
      <c r="V85" s="1">
        <v>1</v>
      </c>
      <c r="X85" s="1">
        <v>1</v>
      </c>
    </row>
    <row r="86" spans="1:27" ht="28">
      <c r="A86" s="18" t="s">
        <v>363</v>
      </c>
      <c r="B86" s="9" t="s">
        <v>354</v>
      </c>
      <c r="C86" s="1" t="s">
        <v>364</v>
      </c>
      <c r="D86" s="1">
        <v>5</v>
      </c>
      <c r="E86" s="1">
        <v>20</v>
      </c>
      <c r="F86" s="8" t="s">
        <v>366</v>
      </c>
      <c r="G86" s="8" t="s">
        <v>958</v>
      </c>
      <c r="H86" s="9" t="s">
        <v>19</v>
      </c>
      <c r="I86" s="10" t="s">
        <v>369</v>
      </c>
      <c r="J86" s="20" t="s">
        <v>375</v>
      </c>
      <c r="M86" s="1">
        <v>1</v>
      </c>
      <c r="V86" s="1">
        <v>1</v>
      </c>
    </row>
    <row r="87" spans="1:27">
      <c r="A87" s="18" t="s">
        <v>614</v>
      </c>
      <c r="B87" s="9" t="s">
        <v>581</v>
      </c>
      <c r="C87" s="1" t="s">
        <v>615</v>
      </c>
      <c r="D87" s="1">
        <v>6</v>
      </c>
      <c r="E87" s="1">
        <v>7.5</v>
      </c>
      <c r="F87" s="8" t="s">
        <v>616</v>
      </c>
      <c r="G87" s="8" t="s">
        <v>958</v>
      </c>
      <c r="H87" s="9" t="s">
        <v>19</v>
      </c>
      <c r="I87" s="10" t="s">
        <v>617</v>
      </c>
      <c r="J87" s="20" t="s">
        <v>823</v>
      </c>
      <c r="Q87" s="20" t="s">
        <v>402</v>
      </c>
      <c r="R87" s="1">
        <v>2</v>
      </c>
      <c r="S87" s="1">
        <f>SUM(R87+2)</f>
        <v>4</v>
      </c>
      <c r="T87" s="1">
        <f>SUM(S87-D87)</f>
        <v>-2</v>
      </c>
      <c r="W87" s="1">
        <v>1</v>
      </c>
      <c r="X87" s="1">
        <v>1</v>
      </c>
    </row>
    <row r="88" spans="1:27" ht="28">
      <c r="A88" s="18" t="s">
        <v>614</v>
      </c>
      <c r="B88" s="9" t="s">
        <v>581</v>
      </c>
      <c r="C88" s="1" t="s">
        <v>615</v>
      </c>
      <c r="D88" s="1">
        <v>6</v>
      </c>
      <c r="E88" s="1">
        <v>7.5</v>
      </c>
      <c r="F88" s="8" t="s">
        <v>616</v>
      </c>
      <c r="G88" s="8" t="s">
        <v>958</v>
      </c>
      <c r="H88" s="9" t="s">
        <v>19</v>
      </c>
      <c r="I88" s="10" t="s">
        <v>619</v>
      </c>
      <c r="J88" s="20" t="s">
        <v>868</v>
      </c>
      <c r="Q88" s="20" t="s">
        <v>402</v>
      </c>
      <c r="R88" s="1">
        <v>2</v>
      </c>
      <c r="S88" s="1">
        <f>SUM(R88+2)</f>
        <v>4</v>
      </c>
      <c r="T88" s="1">
        <f>SUM(S88-D88)</f>
        <v>-2</v>
      </c>
      <c r="W88" s="1">
        <v>1</v>
      </c>
      <c r="X88" s="1">
        <v>1</v>
      </c>
    </row>
    <row r="89" spans="1:27" ht="28">
      <c r="A89" s="18" t="s">
        <v>614</v>
      </c>
      <c r="B89" s="9" t="s">
        <v>581</v>
      </c>
      <c r="C89" s="1" t="s">
        <v>615</v>
      </c>
      <c r="D89" s="1">
        <v>6</v>
      </c>
      <c r="E89" s="1">
        <v>7.5</v>
      </c>
      <c r="F89" s="8" t="s">
        <v>616</v>
      </c>
      <c r="G89" s="8" t="s">
        <v>958</v>
      </c>
      <c r="H89" s="9" t="s">
        <v>19</v>
      </c>
      <c r="I89" s="10" t="s">
        <v>618</v>
      </c>
      <c r="J89" s="20" t="s">
        <v>922</v>
      </c>
      <c r="K89" s="12">
        <v>1</v>
      </c>
      <c r="M89" s="21">
        <v>1</v>
      </c>
      <c r="W89" s="1">
        <v>1</v>
      </c>
    </row>
    <row r="90" spans="1:27" ht="28">
      <c r="A90" s="18" t="s">
        <v>614</v>
      </c>
      <c r="B90" s="9" t="s">
        <v>581</v>
      </c>
      <c r="C90" s="1" t="s">
        <v>615</v>
      </c>
      <c r="D90" s="1">
        <v>6</v>
      </c>
      <c r="E90" s="1">
        <v>7.5</v>
      </c>
      <c r="F90" s="8" t="s">
        <v>616</v>
      </c>
      <c r="G90" s="8" t="s">
        <v>958</v>
      </c>
      <c r="H90" s="9" t="s">
        <v>19</v>
      </c>
      <c r="I90" s="10" t="s">
        <v>620</v>
      </c>
      <c r="J90" s="20" t="s">
        <v>814</v>
      </c>
      <c r="M90" s="21">
        <v>1</v>
      </c>
      <c r="W90" s="1">
        <v>1</v>
      </c>
    </row>
    <row r="91" spans="1:27">
      <c r="A91" s="18" t="s">
        <v>706</v>
      </c>
      <c r="B91" s="9" t="s">
        <v>671</v>
      </c>
      <c r="C91" s="19" t="s">
        <v>705</v>
      </c>
      <c r="D91" s="1">
        <v>6</v>
      </c>
      <c r="E91" s="1">
        <v>10</v>
      </c>
      <c r="F91" s="8" t="s">
        <v>707</v>
      </c>
      <c r="G91" s="8" t="s">
        <v>958</v>
      </c>
      <c r="H91" s="18" t="s">
        <v>675</v>
      </c>
      <c r="I91" s="9" t="s">
        <v>708</v>
      </c>
      <c r="J91" s="20" t="s">
        <v>823</v>
      </c>
      <c r="Q91" s="20" t="s">
        <v>402</v>
      </c>
      <c r="R91" s="1">
        <v>3</v>
      </c>
      <c r="S91" s="1">
        <f t="shared" ref="S91:S98" si="10">SUM(R91+2)</f>
        <v>5</v>
      </c>
      <c r="T91" s="1">
        <f t="shared" ref="T91:T98" si="11">SUM(S91-D91)</f>
        <v>-1</v>
      </c>
      <c r="W91" s="1">
        <v>1</v>
      </c>
      <c r="X91" s="1">
        <v>1</v>
      </c>
    </row>
    <row r="92" spans="1:27">
      <c r="A92" s="18" t="s">
        <v>706</v>
      </c>
      <c r="B92" s="9" t="s">
        <v>671</v>
      </c>
      <c r="C92" s="19" t="s">
        <v>705</v>
      </c>
      <c r="D92" s="1">
        <v>6</v>
      </c>
      <c r="E92" s="1">
        <v>10</v>
      </c>
      <c r="F92" s="8" t="s">
        <v>707</v>
      </c>
      <c r="G92" s="8" t="s">
        <v>958</v>
      </c>
      <c r="H92" s="18" t="s">
        <v>675</v>
      </c>
      <c r="I92" s="9" t="s">
        <v>709</v>
      </c>
      <c r="J92" s="20" t="s">
        <v>890</v>
      </c>
      <c r="Q92" s="20" t="s">
        <v>402</v>
      </c>
      <c r="R92" s="1">
        <v>4</v>
      </c>
      <c r="S92" s="1">
        <f t="shared" si="10"/>
        <v>6</v>
      </c>
      <c r="T92" s="1">
        <f t="shared" si="11"/>
        <v>0</v>
      </c>
      <c r="W92" s="1">
        <v>1</v>
      </c>
      <c r="X92" s="1">
        <v>1</v>
      </c>
    </row>
    <row r="93" spans="1:27" ht="30">
      <c r="A93" s="18" t="s">
        <v>706</v>
      </c>
      <c r="B93" s="9" t="s">
        <v>671</v>
      </c>
      <c r="C93" s="19" t="s">
        <v>705</v>
      </c>
      <c r="D93" s="1">
        <v>6</v>
      </c>
      <c r="E93" s="1">
        <v>10</v>
      </c>
      <c r="F93" s="8" t="s">
        <v>707</v>
      </c>
      <c r="G93" s="8" t="s">
        <v>958</v>
      </c>
      <c r="H93" s="18" t="s">
        <v>675</v>
      </c>
      <c r="I93" s="9" t="s">
        <v>710</v>
      </c>
      <c r="J93" s="20" t="s">
        <v>885</v>
      </c>
      <c r="Q93" s="20" t="s">
        <v>402</v>
      </c>
      <c r="R93" s="1">
        <v>1</v>
      </c>
      <c r="S93" s="1">
        <f t="shared" si="10"/>
        <v>3</v>
      </c>
      <c r="T93" s="1">
        <f t="shared" si="11"/>
        <v>-3</v>
      </c>
      <c r="W93" s="1">
        <v>1</v>
      </c>
      <c r="X93" s="1">
        <v>1</v>
      </c>
    </row>
    <row r="94" spans="1:27" ht="30">
      <c r="A94" s="18" t="s">
        <v>706</v>
      </c>
      <c r="B94" s="9" t="s">
        <v>671</v>
      </c>
      <c r="C94" s="19" t="s">
        <v>705</v>
      </c>
      <c r="D94" s="1">
        <v>6</v>
      </c>
      <c r="E94" s="1">
        <v>10</v>
      </c>
      <c r="F94" s="8" t="s">
        <v>707</v>
      </c>
      <c r="G94" s="8" t="s">
        <v>958</v>
      </c>
      <c r="H94" s="18" t="s">
        <v>687</v>
      </c>
      <c r="I94" s="9" t="s">
        <v>711</v>
      </c>
      <c r="J94" s="20" t="s">
        <v>891</v>
      </c>
      <c r="K94" s="12">
        <v>1</v>
      </c>
      <c r="Q94" s="20" t="s">
        <v>402</v>
      </c>
      <c r="R94" s="1">
        <v>3</v>
      </c>
      <c r="S94" s="1">
        <f t="shared" si="10"/>
        <v>5</v>
      </c>
      <c r="T94" s="1">
        <f t="shared" si="11"/>
        <v>-1</v>
      </c>
      <c r="W94" s="1">
        <v>1</v>
      </c>
      <c r="X94" s="1">
        <v>1</v>
      </c>
    </row>
    <row r="95" spans="1:27" ht="30">
      <c r="A95" s="18" t="s">
        <v>706</v>
      </c>
      <c r="B95" s="9" t="s">
        <v>671</v>
      </c>
      <c r="C95" s="19" t="s">
        <v>705</v>
      </c>
      <c r="D95" s="1">
        <v>6</v>
      </c>
      <c r="E95" s="1">
        <v>10</v>
      </c>
      <c r="F95" s="8" t="s">
        <v>707</v>
      </c>
      <c r="G95" s="8" t="s">
        <v>958</v>
      </c>
      <c r="H95" s="18" t="s">
        <v>687</v>
      </c>
      <c r="I95" s="9" t="s">
        <v>712</v>
      </c>
      <c r="J95" s="20" t="s">
        <v>892</v>
      </c>
      <c r="Q95" s="20" t="s">
        <v>404</v>
      </c>
      <c r="R95" s="1">
        <v>2</v>
      </c>
      <c r="S95" s="1">
        <f t="shared" si="10"/>
        <v>4</v>
      </c>
      <c r="T95" s="1">
        <f t="shared" si="11"/>
        <v>-2</v>
      </c>
      <c r="W95" s="1">
        <v>1</v>
      </c>
      <c r="AA95" s="1">
        <v>1</v>
      </c>
    </row>
    <row r="96" spans="1:27">
      <c r="A96" s="18" t="s">
        <v>80</v>
      </c>
      <c r="B96" s="9" t="s">
        <v>2</v>
      </c>
      <c r="C96" s="1">
        <v>54030</v>
      </c>
      <c r="D96" s="1">
        <v>5</v>
      </c>
      <c r="E96" s="1">
        <v>20</v>
      </c>
      <c r="F96" s="8" t="s">
        <v>12</v>
      </c>
      <c r="G96" s="8" t="s">
        <v>453</v>
      </c>
      <c r="H96" s="9" t="s">
        <v>19</v>
      </c>
      <c r="I96" s="10" t="s">
        <v>21</v>
      </c>
      <c r="J96" s="20" t="s">
        <v>116</v>
      </c>
      <c r="Q96" s="20" t="s">
        <v>402</v>
      </c>
      <c r="R96" s="1">
        <v>1</v>
      </c>
      <c r="S96" s="1">
        <f t="shared" si="10"/>
        <v>3</v>
      </c>
      <c r="T96" s="1">
        <f t="shared" si="11"/>
        <v>-2</v>
      </c>
      <c r="V96" s="1">
        <v>1</v>
      </c>
      <c r="X96" s="1">
        <v>1</v>
      </c>
    </row>
    <row r="97" spans="1:26">
      <c r="A97" s="18" t="s">
        <v>80</v>
      </c>
      <c r="B97" s="9" t="s">
        <v>2</v>
      </c>
      <c r="C97" s="1">
        <v>54030</v>
      </c>
      <c r="D97" s="1">
        <v>5</v>
      </c>
      <c r="E97" s="1">
        <v>20</v>
      </c>
      <c r="F97" s="8" t="s">
        <v>12</v>
      </c>
      <c r="G97" s="8" t="s">
        <v>453</v>
      </c>
      <c r="H97" s="9" t="s">
        <v>19</v>
      </c>
      <c r="I97" s="10" t="s">
        <v>22</v>
      </c>
      <c r="J97" s="20" t="s">
        <v>91</v>
      </c>
      <c r="Q97" s="20" t="s">
        <v>402</v>
      </c>
      <c r="R97" s="1">
        <v>2</v>
      </c>
      <c r="S97" s="1">
        <f t="shared" si="10"/>
        <v>4</v>
      </c>
      <c r="T97" s="1">
        <f t="shared" si="11"/>
        <v>-1</v>
      </c>
      <c r="V97" s="1">
        <v>1</v>
      </c>
      <c r="X97" s="1">
        <v>1</v>
      </c>
    </row>
    <row r="98" spans="1:26" ht="28">
      <c r="A98" s="18" t="s">
        <v>80</v>
      </c>
      <c r="B98" s="9" t="s">
        <v>2</v>
      </c>
      <c r="C98" s="1">
        <v>54030</v>
      </c>
      <c r="D98" s="1">
        <v>5</v>
      </c>
      <c r="E98" s="1">
        <v>20</v>
      </c>
      <c r="F98" s="8" t="s">
        <v>12</v>
      </c>
      <c r="G98" s="8" t="s">
        <v>453</v>
      </c>
      <c r="H98" s="9" t="s">
        <v>19</v>
      </c>
      <c r="I98" s="10" t="s">
        <v>23</v>
      </c>
      <c r="J98" s="20" t="s">
        <v>117</v>
      </c>
      <c r="Q98" s="20" t="s">
        <v>402</v>
      </c>
      <c r="R98" s="1">
        <v>3</v>
      </c>
      <c r="S98" s="1">
        <f t="shared" si="10"/>
        <v>5</v>
      </c>
      <c r="T98" s="1">
        <f t="shared" si="11"/>
        <v>0</v>
      </c>
      <c r="V98" s="1">
        <v>1</v>
      </c>
      <c r="X98" s="1">
        <v>1</v>
      </c>
    </row>
    <row r="99" spans="1:26">
      <c r="A99" s="18" t="s">
        <v>80</v>
      </c>
      <c r="B99" s="9" t="s">
        <v>2</v>
      </c>
      <c r="C99" s="1">
        <v>54030</v>
      </c>
      <c r="D99" s="1">
        <v>5</v>
      </c>
      <c r="E99" s="1">
        <v>20</v>
      </c>
      <c r="F99" s="8" t="s">
        <v>12</v>
      </c>
      <c r="G99" s="8" t="s">
        <v>453</v>
      </c>
      <c r="H99" s="9" t="s">
        <v>19</v>
      </c>
      <c r="I99" s="10" t="s">
        <v>20</v>
      </c>
      <c r="J99" s="20" t="s">
        <v>111</v>
      </c>
      <c r="M99" s="1">
        <v>1</v>
      </c>
      <c r="V99" s="1">
        <v>1</v>
      </c>
    </row>
    <row r="100" spans="1:26" ht="28">
      <c r="A100" s="18" t="s">
        <v>649</v>
      </c>
      <c r="B100" s="9" t="s">
        <v>650</v>
      </c>
      <c r="C100" s="19" t="s">
        <v>651</v>
      </c>
      <c r="D100" s="1">
        <v>4</v>
      </c>
      <c r="E100" s="1">
        <v>15</v>
      </c>
      <c r="F100" s="8" t="s">
        <v>652</v>
      </c>
      <c r="G100" s="8" t="s">
        <v>453</v>
      </c>
      <c r="H100" s="9" t="s">
        <v>19</v>
      </c>
      <c r="I100" s="10" t="s">
        <v>655</v>
      </c>
      <c r="J100" s="20" t="s">
        <v>860</v>
      </c>
      <c r="Q100" s="20" t="s">
        <v>402</v>
      </c>
      <c r="R100" s="1">
        <v>2</v>
      </c>
      <c r="S100" s="1">
        <f>SUM(R100+2)</f>
        <v>4</v>
      </c>
      <c r="T100" s="1">
        <f>SUM(S100-D100)</f>
        <v>0</v>
      </c>
      <c r="U100" s="1">
        <v>1</v>
      </c>
      <c r="X100" s="1">
        <v>1</v>
      </c>
    </row>
    <row r="101" spans="1:26">
      <c r="A101" s="18" t="s">
        <v>649</v>
      </c>
      <c r="B101" s="9" t="s">
        <v>650</v>
      </c>
      <c r="C101" s="19" t="s">
        <v>651</v>
      </c>
      <c r="D101" s="1">
        <v>4</v>
      </c>
      <c r="E101" s="1">
        <v>15</v>
      </c>
      <c r="F101" s="8" t="s">
        <v>652</v>
      </c>
      <c r="G101" s="8" t="s">
        <v>453</v>
      </c>
      <c r="H101" s="9" t="s">
        <v>19</v>
      </c>
      <c r="I101" s="10" t="s">
        <v>653</v>
      </c>
      <c r="L101" s="13">
        <v>1</v>
      </c>
      <c r="M101" s="1"/>
      <c r="U101" s="1">
        <v>1</v>
      </c>
    </row>
    <row r="102" spans="1:26">
      <c r="A102" s="18" t="s">
        <v>649</v>
      </c>
      <c r="B102" s="9" t="s">
        <v>650</v>
      </c>
      <c r="C102" s="19" t="s">
        <v>651</v>
      </c>
      <c r="D102" s="1">
        <v>4</v>
      </c>
      <c r="E102" s="1">
        <v>15</v>
      </c>
      <c r="F102" s="8" t="s">
        <v>652</v>
      </c>
      <c r="G102" s="8" t="s">
        <v>453</v>
      </c>
      <c r="H102" s="9" t="s">
        <v>19</v>
      </c>
      <c r="I102" s="10" t="s">
        <v>654</v>
      </c>
      <c r="L102" s="13">
        <v>1</v>
      </c>
      <c r="M102" s="1"/>
      <c r="U102" s="1">
        <v>1</v>
      </c>
    </row>
    <row r="103" spans="1:26">
      <c r="A103" s="18" t="s">
        <v>334</v>
      </c>
      <c r="B103" s="9" t="s">
        <v>314</v>
      </c>
      <c r="C103" s="1" t="s">
        <v>335</v>
      </c>
      <c r="D103" s="1">
        <v>6</v>
      </c>
      <c r="E103" s="1">
        <v>20</v>
      </c>
      <c r="F103" s="8" t="s">
        <v>336</v>
      </c>
      <c r="G103" s="8" t="s">
        <v>453</v>
      </c>
      <c r="H103" s="9" t="s">
        <v>19</v>
      </c>
      <c r="I103" s="10" t="s">
        <v>337</v>
      </c>
      <c r="J103" s="20" t="s">
        <v>931</v>
      </c>
      <c r="K103" s="12">
        <v>1</v>
      </c>
      <c r="O103" s="16">
        <v>1</v>
      </c>
      <c r="Q103" s="20" t="s">
        <v>402</v>
      </c>
      <c r="R103" s="1">
        <v>4</v>
      </c>
      <c r="S103" s="1">
        <f>SUM(R103+2)</f>
        <v>6</v>
      </c>
      <c r="T103" s="1">
        <f>SUM(S103-D103)</f>
        <v>0</v>
      </c>
      <c r="W103" s="1">
        <v>1</v>
      </c>
      <c r="X103" s="1">
        <v>1</v>
      </c>
    </row>
    <row r="104" spans="1:26" ht="28">
      <c r="A104" s="18" t="s">
        <v>334</v>
      </c>
      <c r="B104" s="9" t="s">
        <v>314</v>
      </c>
      <c r="C104" s="1" t="s">
        <v>335</v>
      </c>
      <c r="D104" s="1">
        <v>6</v>
      </c>
      <c r="E104" s="1">
        <v>20</v>
      </c>
      <c r="F104" s="8" t="s">
        <v>336</v>
      </c>
      <c r="G104" s="8" t="s">
        <v>453</v>
      </c>
      <c r="H104" s="9" t="s">
        <v>19</v>
      </c>
      <c r="I104" s="10" t="s">
        <v>341</v>
      </c>
      <c r="J104" s="20" t="s">
        <v>343</v>
      </c>
      <c r="K104" s="12">
        <v>1</v>
      </c>
      <c r="Q104" s="20" t="s">
        <v>402</v>
      </c>
      <c r="R104" s="1">
        <v>3</v>
      </c>
      <c r="S104" s="1">
        <f>SUM(R104+2)</f>
        <v>5</v>
      </c>
      <c r="T104" s="1">
        <f>SUM(S104-D104)</f>
        <v>-1</v>
      </c>
      <c r="W104" s="1">
        <v>1</v>
      </c>
      <c r="X104" s="1">
        <v>1</v>
      </c>
    </row>
    <row r="105" spans="1:26">
      <c r="A105" s="18" t="s">
        <v>334</v>
      </c>
      <c r="B105" s="9" t="s">
        <v>314</v>
      </c>
      <c r="C105" s="1" t="s">
        <v>335</v>
      </c>
      <c r="D105" s="1">
        <v>6</v>
      </c>
      <c r="E105" s="1">
        <v>20</v>
      </c>
      <c r="F105" s="8" t="s">
        <v>336</v>
      </c>
      <c r="G105" s="8" t="s">
        <v>453</v>
      </c>
      <c r="H105" s="9" t="s">
        <v>19</v>
      </c>
      <c r="I105" s="10" t="s">
        <v>338</v>
      </c>
      <c r="J105" s="20" t="s">
        <v>161</v>
      </c>
      <c r="Q105" s="20" t="s">
        <v>405</v>
      </c>
      <c r="R105" s="1">
        <v>3</v>
      </c>
      <c r="S105" s="1">
        <f>SUM(R105+2)</f>
        <v>5</v>
      </c>
      <c r="T105" s="1">
        <f>SUM(S105-D105)</f>
        <v>-1</v>
      </c>
      <c r="W105" s="1">
        <v>1</v>
      </c>
      <c r="Z105" s="1">
        <v>1</v>
      </c>
    </row>
    <row r="106" spans="1:26">
      <c r="A106" s="18" t="s">
        <v>334</v>
      </c>
      <c r="B106" s="9" t="s">
        <v>314</v>
      </c>
      <c r="C106" s="1" t="s">
        <v>335</v>
      </c>
      <c r="D106" s="1">
        <v>6</v>
      </c>
      <c r="E106" s="1">
        <v>20</v>
      </c>
      <c r="F106" s="8" t="s">
        <v>336</v>
      </c>
      <c r="G106" s="8" t="s">
        <v>453</v>
      </c>
      <c r="H106" s="9" t="s">
        <v>19</v>
      </c>
      <c r="I106" s="10" t="s">
        <v>339</v>
      </c>
      <c r="J106" s="20" t="s">
        <v>326</v>
      </c>
      <c r="Q106" s="20" t="s">
        <v>405</v>
      </c>
      <c r="R106" s="1">
        <v>4</v>
      </c>
      <c r="S106" s="1">
        <f>SUM(R106+2)</f>
        <v>6</v>
      </c>
      <c r="T106" s="1">
        <f>SUM(S106-D106)</f>
        <v>0</v>
      </c>
      <c r="W106" s="1">
        <v>1</v>
      </c>
      <c r="Z106" s="1">
        <v>1</v>
      </c>
    </row>
    <row r="107" spans="1:26" ht="42">
      <c r="A107" s="18" t="s">
        <v>334</v>
      </c>
      <c r="B107" s="9" t="s">
        <v>314</v>
      </c>
      <c r="C107" s="1" t="s">
        <v>335</v>
      </c>
      <c r="D107" s="1">
        <v>6</v>
      </c>
      <c r="E107" s="1">
        <v>20</v>
      </c>
      <c r="F107" s="8" t="s">
        <v>336</v>
      </c>
      <c r="G107" s="8" t="s">
        <v>453</v>
      </c>
      <c r="H107" s="9" t="s">
        <v>19</v>
      </c>
      <c r="I107" s="10" t="s">
        <v>340</v>
      </c>
      <c r="J107" s="20" t="s">
        <v>342</v>
      </c>
      <c r="K107" s="12">
        <v>1</v>
      </c>
      <c r="Q107" s="20" t="s">
        <v>405</v>
      </c>
      <c r="R107" s="1">
        <v>4</v>
      </c>
      <c r="S107" s="1">
        <f>SUM(R107+2)</f>
        <v>6</v>
      </c>
      <c r="T107" s="1">
        <f>SUM(S107-D107)</f>
        <v>0</v>
      </c>
      <c r="W107" s="1">
        <v>1</v>
      </c>
      <c r="Z107" s="1">
        <v>1</v>
      </c>
    </row>
    <row r="108" spans="1:26" ht="56">
      <c r="A108" s="18" t="s">
        <v>451</v>
      </c>
      <c r="B108" s="9" t="s">
        <v>438</v>
      </c>
      <c r="C108" s="1" t="s">
        <v>452</v>
      </c>
      <c r="D108" s="1">
        <v>4</v>
      </c>
      <c r="E108" s="1">
        <v>15</v>
      </c>
      <c r="F108" s="8" t="s">
        <v>453</v>
      </c>
      <c r="G108" s="8" t="s">
        <v>453</v>
      </c>
      <c r="H108" s="9" t="s">
        <v>37</v>
      </c>
      <c r="I108" s="10" t="s">
        <v>460</v>
      </c>
      <c r="L108" s="13">
        <v>1</v>
      </c>
      <c r="M108" s="1"/>
      <c r="U108" s="1">
        <v>1</v>
      </c>
    </row>
    <row r="109" spans="1:26" ht="56">
      <c r="A109" s="18" t="s">
        <v>451</v>
      </c>
      <c r="B109" s="9" t="s">
        <v>438</v>
      </c>
      <c r="C109" s="1" t="s">
        <v>452</v>
      </c>
      <c r="D109" s="1">
        <v>4</v>
      </c>
      <c r="E109" s="1">
        <v>15</v>
      </c>
      <c r="F109" s="8" t="s">
        <v>453</v>
      </c>
      <c r="G109" s="8" t="s">
        <v>453</v>
      </c>
      <c r="H109" s="9" t="s">
        <v>37</v>
      </c>
      <c r="I109" s="10" t="s">
        <v>461</v>
      </c>
      <c r="L109" s="13">
        <v>1</v>
      </c>
      <c r="M109" s="1"/>
      <c r="U109" s="1">
        <v>1</v>
      </c>
    </row>
    <row r="110" spans="1:26" ht="56">
      <c r="A110" s="18" t="s">
        <v>451</v>
      </c>
      <c r="B110" s="9" t="s">
        <v>438</v>
      </c>
      <c r="C110" s="1" t="s">
        <v>452</v>
      </c>
      <c r="D110" s="1">
        <v>4</v>
      </c>
      <c r="E110" s="1">
        <v>15</v>
      </c>
      <c r="F110" s="8" t="s">
        <v>453</v>
      </c>
      <c r="G110" s="8" t="s">
        <v>453</v>
      </c>
      <c r="H110" s="9" t="s">
        <v>450</v>
      </c>
      <c r="I110" s="10" t="s">
        <v>462</v>
      </c>
      <c r="L110" s="13">
        <v>1</v>
      </c>
      <c r="M110" s="1"/>
      <c r="U110" s="1">
        <v>1</v>
      </c>
    </row>
    <row r="111" spans="1:26" ht="56">
      <c r="A111" s="18" t="s">
        <v>451</v>
      </c>
      <c r="B111" s="9" t="s">
        <v>438</v>
      </c>
      <c r="C111" s="1" t="s">
        <v>452</v>
      </c>
      <c r="D111" s="1">
        <v>4</v>
      </c>
      <c r="E111" s="1">
        <v>15</v>
      </c>
      <c r="F111" s="8" t="s">
        <v>453</v>
      </c>
      <c r="G111" s="8" t="s">
        <v>453</v>
      </c>
      <c r="H111" s="9" t="s">
        <v>450</v>
      </c>
      <c r="I111" s="10" t="s">
        <v>463</v>
      </c>
      <c r="L111" s="13">
        <v>1</v>
      </c>
      <c r="M111" s="1"/>
      <c r="U111" s="1">
        <v>1</v>
      </c>
    </row>
    <row r="112" spans="1:26">
      <c r="A112" s="18" t="s">
        <v>451</v>
      </c>
      <c r="B112" s="9" t="s">
        <v>438</v>
      </c>
      <c r="C112" s="1" t="s">
        <v>452</v>
      </c>
      <c r="D112" s="1">
        <v>4</v>
      </c>
      <c r="E112" s="1">
        <v>15</v>
      </c>
      <c r="F112" s="8" t="s">
        <v>453</v>
      </c>
      <c r="G112" s="8" t="s">
        <v>453</v>
      </c>
      <c r="H112" s="9" t="s">
        <v>450</v>
      </c>
      <c r="I112" s="10" t="s">
        <v>464</v>
      </c>
      <c r="L112" s="13">
        <v>1</v>
      </c>
      <c r="M112" s="1"/>
      <c r="U112" s="1">
        <v>1</v>
      </c>
    </row>
    <row r="113" spans="1:26" ht="42">
      <c r="A113" s="18" t="s">
        <v>451</v>
      </c>
      <c r="B113" s="9" t="s">
        <v>438</v>
      </c>
      <c r="C113" s="1" t="s">
        <v>452</v>
      </c>
      <c r="D113" s="1">
        <v>4</v>
      </c>
      <c r="E113" s="1">
        <v>15</v>
      </c>
      <c r="F113" s="8" t="s">
        <v>453</v>
      </c>
      <c r="G113" s="8" t="s">
        <v>453</v>
      </c>
      <c r="H113" s="9" t="s">
        <v>450</v>
      </c>
      <c r="I113" s="10" t="s">
        <v>465</v>
      </c>
      <c r="L113" s="13">
        <v>1</v>
      </c>
      <c r="M113" s="1"/>
      <c r="U113" s="1">
        <v>1</v>
      </c>
    </row>
    <row r="114" spans="1:26" ht="56">
      <c r="A114" s="18" t="s">
        <v>451</v>
      </c>
      <c r="B114" s="9" t="s">
        <v>438</v>
      </c>
      <c r="C114" s="1" t="s">
        <v>452</v>
      </c>
      <c r="D114" s="1">
        <v>4</v>
      </c>
      <c r="E114" s="1">
        <v>15</v>
      </c>
      <c r="F114" s="8" t="s">
        <v>453</v>
      </c>
      <c r="G114" s="8" t="s">
        <v>453</v>
      </c>
      <c r="H114" s="9" t="s">
        <v>450</v>
      </c>
      <c r="I114" s="10" t="s">
        <v>466</v>
      </c>
      <c r="L114" s="13">
        <v>1</v>
      </c>
      <c r="M114" s="1"/>
      <c r="U114" s="1">
        <v>1</v>
      </c>
    </row>
    <row r="115" spans="1:26" ht="28">
      <c r="A115" s="18" t="s">
        <v>451</v>
      </c>
      <c r="B115" s="9" t="s">
        <v>438</v>
      </c>
      <c r="C115" s="1" t="s">
        <v>452</v>
      </c>
      <c r="D115" s="1">
        <v>4</v>
      </c>
      <c r="E115" s="1">
        <v>15</v>
      </c>
      <c r="F115" s="8" t="s">
        <v>453</v>
      </c>
      <c r="G115" s="8" t="s">
        <v>453</v>
      </c>
      <c r="H115" s="9" t="s">
        <v>449</v>
      </c>
      <c r="I115" s="10" t="s">
        <v>454</v>
      </c>
      <c r="L115" s="13">
        <v>1</v>
      </c>
      <c r="M115" s="1"/>
      <c r="U115" s="1">
        <v>1</v>
      </c>
    </row>
    <row r="116" spans="1:26" ht="28">
      <c r="A116" s="18" t="s">
        <v>451</v>
      </c>
      <c r="B116" s="9" t="s">
        <v>438</v>
      </c>
      <c r="C116" s="1" t="s">
        <v>452</v>
      </c>
      <c r="D116" s="1">
        <v>4</v>
      </c>
      <c r="E116" s="1">
        <v>15</v>
      </c>
      <c r="F116" s="8" t="s">
        <v>453</v>
      </c>
      <c r="G116" s="8" t="s">
        <v>453</v>
      </c>
      <c r="H116" s="9" t="s">
        <v>449</v>
      </c>
      <c r="I116" s="10" t="s">
        <v>963</v>
      </c>
      <c r="L116" s="13">
        <v>1</v>
      </c>
      <c r="M116" s="1"/>
      <c r="U116" s="1">
        <v>1</v>
      </c>
    </row>
    <row r="117" spans="1:26" ht="42">
      <c r="A117" s="18" t="s">
        <v>451</v>
      </c>
      <c r="B117" s="9" t="s">
        <v>438</v>
      </c>
      <c r="C117" s="1" t="s">
        <v>452</v>
      </c>
      <c r="D117" s="1">
        <v>4</v>
      </c>
      <c r="E117" s="1">
        <v>15</v>
      </c>
      <c r="F117" s="8" t="s">
        <v>453</v>
      </c>
      <c r="G117" s="8" t="s">
        <v>453</v>
      </c>
      <c r="H117" s="9" t="s">
        <v>449</v>
      </c>
      <c r="I117" s="10" t="s">
        <v>455</v>
      </c>
      <c r="L117" s="13">
        <v>1</v>
      </c>
      <c r="M117" s="1"/>
      <c r="U117" s="1">
        <v>1</v>
      </c>
    </row>
    <row r="118" spans="1:26" ht="42">
      <c r="A118" s="18" t="s">
        <v>451</v>
      </c>
      <c r="B118" s="9" t="s">
        <v>438</v>
      </c>
      <c r="C118" s="1" t="s">
        <v>452</v>
      </c>
      <c r="D118" s="1">
        <v>4</v>
      </c>
      <c r="E118" s="1">
        <v>15</v>
      </c>
      <c r="F118" s="8" t="s">
        <v>453</v>
      </c>
      <c r="G118" s="8" t="s">
        <v>453</v>
      </c>
      <c r="H118" s="9" t="s">
        <v>449</v>
      </c>
      <c r="I118" s="10" t="s">
        <v>456</v>
      </c>
      <c r="L118" s="13">
        <v>1</v>
      </c>
      <c r="M118" s="1"/>
      <c r="U118" s="1">
        <v>1</v>
      </c>
    </row>
    <row r="119" spans="1:26" ht="42">
      <c r="A119" s="18" t="s">
        <v>451</v>
      </c>
      <c r="B119" s="9" t="s">
        <v>438</v>
      </c>
      <c r="C119" s="1" t="s">
        <v>452</v>
      </c>
      <c r="D119" s="1">
        <v>4</v>
      </c>
      <c r="E119" s="1">
        <v>15</v>
      </c>
      <c r="F119" s="8" t="s">
        <v>453</v>
      </c>
      <c r="G119" s="8" t="s">
        <v>453</v>
      </c>
      <c r="H119" s="9" t="s">
        <v>449</v>
      </c>
      <c r="I119" s="10" t="s">
        <v>457</v>
      </c>
      <c r="L119" s="13">
        <v>1</v>
      </c>
      <c r="M119" s="1"/>
      <c r="U119" s="1">
        <v>1</v>
      </c>
    </row>
    <row r="120" spans="1:26" ht="42">
      <c r="A120" s="18" t="s">
        <v>451</v>
      </c>
      <c r="B120" s="9" t="s">
        <v>438</v>
      </c>
      <c r="C120" s="1" t="s">
        <v>452</v>
      </c>
      <c r="D120" s="1">
        <v>4</v>
      </c>
      <c r="E120" s="1">
        <v>15</v>
      </c>
      <c r="F120" s="8" t="s">
        <v>453</v>
      </c>
      <c r="G120" s="8" t="s">
        <v>453</v>
      </c>
      <c r="H120" s="9" t="s">
        <v>449</v>
      </c>
      <c r="I120" s="10" t="s">
        <v>458</v>
      </c>
      <c r="L120" s="13">
        <v>1</v>
      </c>
      <c r="M120" s="1"/>
      <c r="U120" s="1">
        <v>1</v>
      </c>
    </row>
    <row r="121" spans="1:26" ht="42">
      <c r="A121" s="18" t="s">
        <v>451</v>
      </c>
      <c r="B121" s="9" t="s">
        <v>438</v>
      </c>
      <c r="C121" s="1" t="s">
        <v>452</v>
      </c>
      <c r="D121" s="1">
        <v>4</v>
      </c>
      <c r="E121" s="1">
        <v>15</v>
      </c>
      <c r="F121" s="8" t="s">
        <v>453</v>
      </c>
      <c r="G121" s="8" t="s">
        <v>453</v>
      </c>
      <c r="H121" s="9" t="s">
        <v>449</v>
      </c>
      <c r="I121" s="10" t="s">
        <v>459</v>
      </c>
      <c r="L121" s="13">
        <v>1</v>
      </c>
      <c r="M121" s="1"/>
      <c r="U121" s="1">
        <v>1</v>
      </c>
    </row>
    <row r="122" spans="1:26" ht="42">
      <c r="A122" s="18" t="s">
        <v>532</v>
      </c>
      <c r="B122" s="9" t="s">
        <v>519</v>
      </c>
      <c r="C122" s="1" t="s">
        <v>533</v>
      </c>
      <c r="D122" s="1">
        <v>5</v>
      </c>
      <c r="E122" s="1">
        <v>30</v>
      </c>
      <c r="F122" s="8" t="s">
        <v>534</v>
      </c>
      <c r="G122" s="8" t="s">
        <v>453</v>
      </c>
      <c r="H122" s="9" t="s">
        <v>19</v>
      </c>
      <c r="I122" s="10" t="s">
        <v>537</v>
      </c>
      <c r="J122" s="20" t="s">
        <v>834</v>
      </c>
      <c r="Q122" s="20" t="s">
        <v>405</v>
      </c>
      <c r="R122" s="1">
        <v>4</v>
      </c>
      <c r="S122" s="1">
        <f>SUM(R122+2)</f>
        <v>6</v>
      </c>
      <c r="T122" s="1">
        <f>SUM(S122-D122)</f>
        <v>1</v>
      </c>
      <c r="V122" s="1">
        <v>1</v>
      </c>
      <c r="Z122" s="1">
        <v>1</v>
      </c>
    </row>
    <row r="123" spans="1:26" ht="28">
      <c r="A123" s="18" t="s">
        <v>532</v>
      </c>
      <c r="B123" s="9" t="s">
        <v>519</v>
      </c>
      <c r="C123" s="1" t="s">
        <v>533</v>
      </c>
      <c r="D123" s="1">
        <v>5</v>
      </c>
      <c r="E123" s="1">
        <v>30</v>
      </c>
      <c r="F123" s="8" t="s">
        <v>534</v>
      </c>
      <c r="G123" s="8" t="s">
        <v>453</v>
      </c>
      <c r="H123" s="9" t="s">
        <v>19</v>
      </c>
      <c r="I123" s="10" t="s">
        <v>535</v>
      </c>
      <c r="J123" s="20" t="s">
        <v>814</v>
      </c>
      <c r="M123" s="21">
        <v>1</v>
      </c>
      <c r="V123" s="1">
        <v>1</v>
      </c>
    </row>
    <row r="124" spans="1:26" ht="28">
      <c r="A124" s="18" t="s">
        <v>532</v>
      </c>
      <c r="B124" s="9" t="s">
        <v>519</v>
      </c>
      <c r="C124" s="1" t="s">
        <v>533</v>
      </c>
      <c r="D124" s="1">
        <v>5</v>
      </c>
      <c r="E124" s="1">
        <v>30</v>
      </c>
      <c r="F124" s="8" t="s">
        <v>534</v>
      </c>
      <c r="G124" s="8" t="s">
        <v>453</v>
      </c>
      <c r="H124" s="9" t="s">
        <v>19</v>
      </c>
      <c r="I124" s="10" t="s">
        <v>536</v>
      </c>
      <c r="J124" s="20" t="s">
        <v>289</v>
      </c>
      <c r="M124" s="21">
        <v>1</v>
      </c>
      <c r="V124" s="1">
        <v>1</v>
      </c>
    </row>
    <row r="125" spans="1:26">
      <c r="A125" s="18" t="s">
        <v>532</v>
      </c>
      <c r="B125" s="9" t="s">
        <v>519</v>
      </c>
      <c r="C125" s="1" t="s">
        <v>533</v>
      </c>
      <c r="D125" s="1">
        <v>5</v>
      </c>
      <c r="E125" s="1">
        <v>30</v>
      </c>
      <c r="F125" s="8" t="s">
        <v>534</v>
      </c>
      <c r="G125" s="8" t="s">
        <v>453</v>
      </c>
      <c r="H125" s="9" t="s">
        <v>19</v>
      </c>
      <c r="I125" s="10" t="s">
        <v>538</v>
      </c>
      <c r="J125" s="20" t="s">
        <v>814</v>
      </c>
      <c r="M125" s="21">
        <v>1</v>
      </c>
      <c r="V125" s="1">
        <v>1</v>
      </c>
    </row>
    <row r="126" spans="1:26">
      <c r="A126" s="18" t="s">
        <v>632</v>
      </c>
      <c r="B126" s="9" t="s">
        <v>622</v>
      </c>
      <c r="C126" s="1" t="s">
        <v>641</v>
      </c>
      <c r="D126" s="1">
        <v>5</v>
      </c>
      <c r="E126" s="1">
        <v>20</v>
      </c>
      <c r="F126" s="8" t="s">
        <v>534</v>
      </c>
      <c r="G126" s="8" t="s">
        <v>453</v>
      </c>
      <c r="H126" s="9" t="s">
        <v>19</v>
      </c>
      <c r="I126" s="10" t="s">
        <v>633</v>
      </c>
      <c r="J126" s="20" t="s">
        <v>807</v>
      </c>
      <c r="Q126" s="20" t="s">
        <v>402</v>
      </c>
      <c r="R126" s="1">
        <v>1</v>
      </c>
      <c r="S126" s="1">
        <f t="shared" ref="S126:S131" si="12">SUM(R126+2)</f>
        <v>3</v>
      </c>
      <c r="T126" s="1">
        <f t="shared" ref="T126:T131" si="13">SUM(S126-D126)</f>
        <v>-2</v>
      </c>
      <c r="V126" s="1">
        <v>1</v>
      </c>
      <c r="X126" s="1">
        <v>1</v>
      </c>
    </row>
    <row r="127" spans="1:26">
      <c r="A127" s="18" t="s">
        <v>632</v>
      </c>
      <c r="B127" s="9" t="s">
        <v>622</v>
      </c>
      <c r="C127" s="1" t="s">
        <v>641</v>
      </c>
      <c r="D127" s="1">
        <v>5</v>
      </c>
      <c r="E127" s="1">
        <v>20</v>
      </c>
      <c r="F127" s="8" t="s">
        <v>534</v>
      </c>
      <c r="G127" s="8" t="s">
        <v>453</v>
      </c>
      <c r="H127" s="9" t="s">
        <v>19</v>
      </c>
      <c r="I127" s="10" t="s">
        <v>635</v>
      </c>
      <c r="J127" s="20" t="s">
        <v>869</v>
      </c>
      <c r="K127" s="12">
        <v>1</v>
      </c>
      <c r="Q127" s="20" t="s">
        <v>402</v>
      </c>
      <c r="R127" s="1">
        <v>2</v>
      </c>
      <c r="S127" s="1">
        <f t="shared" si="12"/>
        <v>4</v>
      </c>
      <c r="T127" s="1">
        <f t="shared" si="13"/>
        <v>-1</v>
      </c>
      <c r="V127" s="1">
        <v>1</v>
      </c>
      <c r="X127" s="1">
        <v>1</v>
      </c>
    </row>
    <row r="128" spans="1:26">
      <c r="A128" s="18" t="s">
        <v>632</v>
      </c>
      <c r="B128" s="9" t="s">
        <v>622</v>
      </c>
      <c r="C128" s="1" t="s">
        <v>641</v>
      </c>
      <c r="D128" s="1">
        <v>5</v>
      </c>
      <c r="E128" s="1">
        <v>20</v>
      </c>
      <c r="F128" s="8" t="s">
        <v>534</v>
      </c>
      <c r="G128" s="8" t="s">
        <v>453</v>
      </c>
      <c r="H128" s="9" t="s">
        <v>19</v>
      </c>
      <c r="I128" s="10" t="s">
        <v>637</v>
      </c>
      <c r="J128" s="20" t="s">
        <v>871</v>
      </c>
      <c r="K128" s="12">
        <v>1</v>
      </c>
      <c r="Q128" s="20" t="s">
        <v>402</v>
      </c>
      <c r="R128" s="1">
        <v>5</v>
      </c>
      <c r="S128" s="1">
        <f t="shared" si="12"/>
        <v>7</v>
      </c>
      <c r="T128" s="1">
        <f t="shared" si="13"/>
        <v>2</v>
      </c>
      <c r="V128" s="1">
        <v>1</v>
      </c>
      <c r="X128" s="1">
        <v>1</v>
      </c>
    </row>
    <row r="129" spans="1:27">
      <c r="A129" s="18" t="s">
        <v>632</v>
      </c>
      <c r="B129" s="9" t="s">
        <v>622</v>
      </c>
      <c r="C129" s="1" t="s">
        <v>641</v>
      </c>
      <c r="D129" s="1">
        <v>5</v>
      </c>
      <c r="E129" s="1">
        <v>20</v>
      </c>
      <c r="F129" s="8" t="s">
        <v>534</v>
      </c>
      <c r="G129" s="8" t="s">
        <v>453</v>
      </c>
      <c r="H129" s="9" t="s">
        <v>19</v>
      </c>
      <c r="I129" s="10" t="s">
        <v>638</v>
      </c>
      <c r="J129" s="20" t="s">
        <v>872</v>
      </c>
      <c r="K129" s="12">
        <v>1</v>
      </c>
      <c r="Q129" s="20" t="s">
        <v>402</v>
      </c>
      <c r="R129" s="1">
        <v>3</v>
      </c>
      <c r="S129" s="1">
        <f t="shared" si="12"/>
        <v>5</v>
      </c>
      <c r="T129" s="1">
        <f t="shared" si="13"/>
        <v>0</v>
      </c>
      <c r="V129" s="1">
        <v>1</v>
      </c>
      <c r="X129" s="1">
        <v>1</v>
      </c>
    </row>
    <row r="130" spans="1:27">
      <c r="A130" s="18" t="s">
        <v>632</v>
      </c>
      <c r="B130" s="9" t="s">
        <v>622</v>
      </c>
      <c r="C130" s="1" t="s">
        <v>641</v>
      </c>
      <c r="D130" s="1">
        <v>5</v>
      </c>
      <c r="E130" s="1">
        <v>20</v>
      </c>
      <c r="F130" s="8" t="s">
        <v>534</v>
      </c>
      <c r="G130" s="8" t="s">
        <v>453</v>
      </c>
      <c r="H130" s="9" t="s">
        <v>19</v>
      </c>
      <c r="I130" s="10" t="s">
        <v>639</v>
      </c>
      <c r="J130" s="20" t="s">
        <v>873</v>
      </c>
      <c r="Q130" s="20" t="s">
        <v>405</v>
      </c>
      <c r="R130" s="1">
        <v>4</v>
      </c>
      <c r="S130" s="1">
        <f t="shared" si="12"/>
        <v>6</v>
      </c>
      <c r="T130" s="1">
        <f t="shared" si="13"/>
        <v>1</v>
      </c>
      <c r="V130" s="1">
        <v>1</v>
      </c>
      <c r="Z130" s="1">
        <v>1</v>
      </c>
    </row>
    <row r="131" spans="1:27">
      <c r="A131" s="18" t="s">
        <v>632</v>
      </c>
      <c r="B131" s="9" t="s">
        <v>622</v>
      </c>
      <c r="C131" s="1" t="s">
        <v>641</v>
      </c>
      <c r="D131" s="1">
        <v>5</v>
      </c>
      <c r="E131" s="1">
        <v>20</v>
      </c>
      <c r="F131" s="8" t="s">
        <v>534</v>
      </c>
      <c r="G131" s="8" t="s">
        <v>453</v>
      </c>
      <c r="H131" s="9" t="s">
        <v>19</v>
      </c>
      <c r="I131" s="10" t="s">
        <v>640</v>
      </c>
      <c r="J131" s="20" t="s">
        <v>864</v>
      </c>
      <c r="Q131" s="20" t="s">
        <v>405</v>
      </c>
      <c r="R131" s="1">
        <v>4</v>
      </c>
      <c r="S131" s="1">
        <f t="shared" si="12"/>
        <v>6</v>
      </c>
      <c r="T131" s="1">
        <f t="shared" si="13"/>
        <v>1</v>
      </c>
      <c r="V131" s="1">
        <v>1</v>
      </c>
      <c r="Z131" s="1">
        <v>1</v>
      </c>
    </row>
    <row r="132" spans="1:27">
      <c r="A132" s="18" t="s">
        <v>632</v>
      </c>
      <c r="B132" s="9" t="s">
        <v>622</v>
      </c>
      <c r="C132" s="1" t="s">
        <v>641</v>
      </c>
      <c r="D132" s="1">
        <v>5</v>
      </c>
      <c r="E132" s="1">
        <v>20</v>
      </c>
      <c r="F132" s="8" t="s">
        <v>534</v>
      </c>
      <c r="G132" s="8" t="s">
        <v>453</v>
      </c>
      <c r="H132" s="9" t="s">
        <v>19</v>
      </c>
      <c r="I132" s="10" t="s">
        <v>634</v>
      </c>
      <c r="J132" s="20" t="s">
        <v>289</v>
      </c>
      <c r="M132" s="21">
        <v>1</v>
      </c>
      <c r="V132" s="1">
        <v>1</v>
      </c>
    </row>
    <row r="133" spans="1:27" ht="28">
      <c r="A133" s="18" t="s">
        <v>632</v>
      </c>
      <c r="B133" s="9" t="s">
        <v>622</v>
      </c>
      <c r="C133" s="1" t="s">
        <v>641</v>
      </c>
      <c r="D133" s="1">
        <v>5</v>
      </c>
      <c r="E133" s="1">
        <v>20</v>
      </c>
      <c r="F133" s="8" t="s">
        <v>534</v>
      </c>
      <c r="G133" s="8" t="s">
        <v>453</v>
      </c>
      <c r="H133" s="9" t="s">
        <v>19</v>
      </c>
      <c r="I133" s="10" t="s">
        <v>636</v>
      </c>
      <c r="J133" s="20" t="s">
        <v>870</v>
      </c>
      <c r="M133" s="21">
        <v>1</v>
      </c>
      <c r="V133" s="1">
        <v>1</v>
      </c>
    </row>
    <row r="134" spans="1:27" ht="112">
      <c r="A134" s="18" t="s">
        <v>119</v>
      </c>
      <c r="B134" s="9" t="s">
        <v>1</v>
      </c>
      <c r="C134" s="1" t="s">
        <v>120</v>
      </c>
      <c r="D134" s="1">
        <v>4</v>
      </c>
      <c r="E134" s="1">
        <v>20</v>
      </c>
      <c r="F134" s="8" t="s">
        <v>121</v>
      </c>
      <c r="G134" s="8" t="s">
        <v>453</v>
      </c>
      <c r="H134" s="9" t="s">
        <v>19</v>
      </c>
      <c r="I134" s="10" t="s">
        <v>122</v>
      </c>
      <c r="L134" s="13">
        <v>1</v>
      </c>
      <c r="M134" s="1"/>
      <c r="U134" s="1">
        <v>1</v>
      </c>
    </row>
    <row r="135" spans="1:27">
      <c r="A135" s="18" t="s">
        <v>85</v>
      </c>
      <c r="B135" s="9" t="s">
        <v>0</v>
      </c>
      <c r="C135" s="1" t="s">
        <v>36</v>
      </c>
      <c r="D135" s="1">
        <v>4</v>
      </c>
      <c r="E135" s="1">
        <v>10</v>
      </c>
      <c r="F135" s="8" t="s">
        <v>35</v>
      </c>
      <c r="G135" s="8" t="s">
        <v>453</v>
      </c>
      <c r="H135" s="9" t="s">
        <v>42</v>
      </c>
      <c r="I135" s="10" t="s">
        <v>43</v>
      </c>
      <c r="J135" s="20" t="s">
        <v>89</v>
      </c>
      <c r="O135" s="16">
        <v>1</v>
      </c>
      <c r="Q135" s="20" t="s">
        <v>402</v>
      </c>
      <c r="R135" s="1">
        <v>3</v>
      </c>
      <c r="S135" s="1">
        <f>SUM(R135+2)</f>
        <v>5</v>
      </c>
      <c r="T135" s="1">
        <f>SUM(S135-D135)</f>
        <v>1</v>
      </c>
      <c r="U135" s="1">
        <v>1</v>
      </c>
      <c r="X135" s="1">
        <v>1</v>
      </c>
    </row>
    <row r="136" spans="1:27">
      <c r="A136" s="18" t="s">
        <v>85</v>
      </c>
      <c r="B136" s="9" t="s">
        <v>0</v>
      </c>
      <c r="C136" s="1" t="s">
        <v>36</v>
      </c>
      <c r="D136" s="1">
        <v>4</v>
      </c>
      <c r="E136" s="1">
        <v>10</v>
      </c>
      <c r="F136" s="8" t="s">
        <v>35</v>
      </c>
      <c r="G136" s="8" t="s">
        <v>453</v>
      </c>
      <c r="H136" s="9" t="s">
        <v>42</v>
      </c>
      <c r="I136" s="10" t="s">
        <v>44</v>
      </c>
      <c r="J136" s="20" t="s">
        <v>90</v>
      </c>
      <c r="K136" s="12">
        <v>1</v>
      </c>
      <c r="Q136" s="20" t="s">
        <v>402</v>
      </c>
      <c r="R136" s="1">
        <v>3</v>
      </c>
      <c r="S136" s="1">
        <f>SUM(R136+2)</f>
        <v>5</v>
      </c>
      <c r="T136" s="1">
        <f>SUM(S136-D136)</f>
        <v>1</v>
      </c>
      <c r="U136" s="1">
        <v>1</v>
      </c>
      <c r="X136" s="1">
        <v>1</v>
      </c>
    </row>
    <row r="137" spans="1:27">
      <c r="A137" s="18" t="s">
        <v>85</v>
      </c>
      <c r="B137" s="9" t="s">
        <v>0</v>
      </c>
      <c r="C137" s="1" t="s">
        <v>36</v>
      </c>
      <c r="D137" s="1">
        <v>4</v>
      </c>
      <c r="E137" s="1">
        <v>10</v>
      </c>
      <c r="F137" s="8" t="s">
        <v>35</v>
      </c>
      <c r="G137" s="8" t="s">
        <v>453</v>
      </c>
      <c r="H137" s="9" t="s">
        <v>42</v>
      </c>
      <c r="I137" s="10" t="s">
        <v>46</v>
      </c>
      <c r="J137" s="20" t="s">
        <v>92</v>
      </c>
      <c r="Q137" s="20" t="s">
        <v>919</v>
      </c>
      <c r="R137" s="1">
        <v>2</v>
      </c>
      <c r="S137" s="1">
        <f>SUM(R137+2)</f>
        <v>4</v>
      </c>
      <c r="T137" s="1">
        <f>SUM(S137-D137)</f>
        <v>0</v>
      </c>
      <c r="U137" s="1">
        <v>1</v>
      </c>
      <c r="AA137" s="1">
        <v>1</v>
      </c>
    </row>
    <row r="138" spans="1:27">
      <c r="A138" s="18" t="s">
        <v>85</v>
      </c>
      <c r="B138" s="9" t="s">
        <v>0</v>
      </c>
      <c r="C138" s="1" t="s">
        <v>36</v>
      </c>
      <c r="D138" s="1">
        <v>4</v>
      </c>
      <c r="E138" s="1">
        <v>10</v>
      </c>
      <c r="F138" s="8" t="s">
        <v>35</v>
      </c>
      <c r="G138" s="8" t="s">
        <v>453</v>
      </c>
      <c r="H138" s="9" t="s">
        <v>42</v>
      </c>
      <c r="I138" s="10" t="s">
        <v>45</v>
      </c>
      <c r="J138" s="20" t="s">
        <v>91</v>
      </c>
      <c r="M138" s="1">
        <v>1</v>
      </c>
      <c r="U138" s="1">
        <v>1</v>
      </c>
    </row>
    <row r="139" spans="1:27" ht="30">
      <c r="A139" s="18" t="s">
        <v>85</v>
      </c>
      <c r="B139" s="9" t="s">
        <v>0</v>
      </c>
      <c r="C139" s="1" t="s">
        <v>36</v>
      </c>
      <c r="D139" s="1">
        <v>4</v>
      </c>
      <c r="E139" s="1">
        <v>10</v>
      </c>
      <c r="F139" s="8" t="s">
        <v>35</v>
      </c>
      <c r="G139" s="8" t="s">
        <v>453</v>
      </c>
      <c r="H139" s="9" t="s">
        <v>37</v>
      </c>
      <c r="I139" s="10" t="s">
        <v>38</v>
      </c>
      <c r="L139" s="13">
        <v>1</v>
      </c>
      <c r="M139" s="1"/>
      <c r="U139" s="1">
        <v>1</v>
      </c>
    </row>
    <row r="140" spans="1:27" ht="30">
      <c r="A140" s="18" t="s">
        <v>85</v>
      </c>
      <c r="B140" s="9" t="s">
        <v>0</v>
      </c>
      <c r="C140" s="1" t="s">
        <v>36</v>
      </c>
      <c r="D140" s="1">
        <v>4</v>
      </c>
      <c r="E140" s="1">
        <v>10</v>
      </c>
      <c r="F140" s="8" t="s">
        <v>35</v>
      </c>
      <c r="G140" s="8" t="s">
        <v>453</v>
      </c>
      <c r="H140" s="9" t="s">
        <v>37</v>
      </c>
      <c r="I140" s="10" t="s">
        <v>39</v>
      </c>
      <c r="L140" s="13">
        <v>1</v>
      </c>
      <c r="M140" s="1"/>
      <c r="U140" s="1">
        <v>1</v>
      </c>
    </row>
    <row r="141" spans="1:27" ht="30">
      <c r="A141" s="18" t="s">
        <v>85</v>
      </c>
      <c r="B141" s="9" t="s">
        <v>0</v>
      </c>
      <c r="C141" s="1" t="s">
        <v>36</v>
      </c>
      <c r="D141" s="1">
        <v>4</v>
      </c>
      <c r="E141" s="1">
        <v>10</v>
      </c>
      <c r="F141" s="8" t="s">
        <v>35</v>
      </c>
      <c r="G141" s="8" t="s">
        <v>453</v>
      </c>
      <c r="H141" s="9" t="s">
        <v>37</v>
      </c>
      <c r="I141" s="10" t="s">
        <v>40</v>
      </c>
      <c r="J141" s="20" t="s">
        <v>94</v>
      </c>
      <c r="M141" s="1">
        <v>1</v>
      </c>
      <c r="U141" s="1">
        <v>1</v>
      </c>
    </row>
    <row r="142" spans="1:27" ht="30">
      <c r="A142" s="18" t="s">
        <v>85</v>
      </c>
      <c r="B142" s="9" t="s">
        <v>0</v>
      </c>
      <c r="C142" s="1" t="s">
        <v>36</v>
      </c>
      <c r="D142" s="1">
        <v>4</v>
      </c>
      <c r="E142" s="1">
        <v>10</v>
      </c>
      <c r="F142" s="8" t="s">
        <v>35</v>
      </c>
      <c r="G142" s="8" t="s">
        <v>453</v>
      </c>
      <c r="H142" s="9" t="s">
        <v>37</v>
      </c>
      <c r="I142" s="10" t="s">
        <v>41</v>
      </c>
      <c r="L142" s="13">
        <v>1</v>
      </c>
      <c r="M142" s="1"/>
      <c r="U142" s="1">
        <v>1</v>
      </c>
    </row>
    <row r="143" spans="1:27" ht="30">
      <c r="A143" s="18" t="s">
        <v>85</v>
      </c>
      <c r="B143" s="9" t="s">
        <v>0</v>
      </c>
      <c r="C143" s="1" t="s">
        <v>36</v>
      </c>
      <c r="D143" s="1">
        <v>4</v>
      </c>
      <c r="E143" s="1">
        <v>10</v>
      </c>
      <c r="F143" s="8" t="s">
        <v>35</v>
      </c>
      <c r="G143" s="8" t="s">
        <v>453</v>
      </c>
      <c r="H143" s="9" t="s">
        <v>34</v>
      </c>
      <c r="I143" s="10" t="s">
        <v>47</v>
      </c>
      <c r="J143" s="20" t="s">
        <v>93</v>
      </c>
      <c r="M143" s="1">
        <v>1</v>
      </c>
      <c r="U143" s="1">
        <v>1</v>
      </c>
    </row>
    <row r="144" spans="1:27" ht="30">
      <c r="A144" s="18" t="s">
        <v>85</v>
      </c>
      <c r="B144" s="9" t="s">
        <v>0</v>
      </c>
      <c r="C144" s="1" t="s">
        <v>36</v>
      </c>
      <c r="D144" s="1">
        <v>4</v>
      </c>
      <c r="E144" s="1">
        <v>10</v>
      </c>
      <c r="F144" s="8" t="s">
        <v>35</v>
      </c>
      <c r="G144" s="8" t="s">
        <v>453</v>
      </c>
      <c r="H144" s="9" t="s">
        <v>34</v>
      </c>
      <c r="I144" s="10" t="s">
        <v>48</v>
      </c>
      <c r="L144" s="13">
        <v>1</v>
      </c>
      <c r="M144" s="1"/>
      <c r="U144" s="1">
        <v>1</v>
      </c>
    </row>
    <row r="145" spans="1:24" ht="30">
      <c r="A145" s="18" t="s">
        <v>85</v>
      </c>
      <c r="B145" s="9" t="s">
        <v>0</v>
      </c>
      <c r="C145" s="1" t="s">
        <v>36</v>
      </c>
      <c r="D145" s="1">
        <v>4</v>
      </c>
      <c r="E145" s="1">
        <v>10</v>
      </c>
      <c r="F145" s="8" t="s">
        <v>35</v>
      </c>
      <c r="G145" s="8" t="s">
        <v>453</v>
      </c>
      <c r="H145" s="9" t="s">
        <v>34</v>
      </c>
      <c r="I145" s="10" t="s">
        <v>49</v>
      </c>
      <c r="L145" s="13">
        <v>1</v>
      </c>
      <c r="M145" s="1"/>
      <c r="U145" s="1">
        <v>1</v>
      </c>
    </row>
    <row r="146" spans="1:24" ht="30">
      <c r="A146" s="18" t="s">
        <v>85</v>
      </c>
      <c r="B146" s="9" t="s">
        <v>0</v>
      </c>
      <c r="C146" s="1" t="s">
        <v>36</v>
      </c>
      <c r="D146" s="1">
        <v>4</v>
      </c>
      <c r="E146" s="1">
        <v>10</v>
      </c>
      <c r="F146" s="8" t="s">
        <v>35</v>
      </c>
      <c r="G146" s="8" t="s">
        <v>453</v>
      </c>
      <c r="H146" s="9" t="s">
        <v>34</v>
      </c>
      <c r="I146" s="10" t="s">
        <v>50</v>
      </c>
      <c r="L146" s="13">
        <v>1</v>
      </c>
      <c r="M146" s="1"/>
      <c r="U146" s="1">
        <v>1</v>
      </c>
    </row>
    <row r="147" spans="1:24" ht="30">
      <c r="A147" s="18" t="s">
        <v>85</v>
      </c>
      <c r="B147" s="9" t="s">
        <v>0</v>
      </c>
      <c r="C147" s="1" t="s">
        <v>36</v>
      </c>
      <c r="D147" s="1">
        <v>4</v>
      </c>
      <c r="E147" s="1">
        <v>10</v>
      </c>
      <c r="F147" s="8" t="s">
        <v>35</v>
      </c>
      <c r="G147" s="8" t="s">
        <v>453</v>
      </c>
      <c r="H147" s="9" t="s">
        <v>74</v>
      </c>
      <c r="I147" s="10" t="s">
        <v>51</v>
      </c>
      <c r="L147" s="13">
        <v>1</v>
      </c>
      <c r="M147" s="1"/>
      <c r="U147" s="1">
        <v>1</v>
      </c>
    </row>
    <row r="148" spans="1:24" ht="30">
      <c r="A148" s="18" t="s">
        <v>85</v>
      </c>
      <c r="B148" s="9" t="s">
        <v>0</v>
      </c>
      <c r="C148" s="1" t="s">
        <v>36</v>
      </c>
      <c r="D148" s="1">
        <v>4</v>
      </c>
      <c r="E148" s="1">
        <v>10</v>
      </c>
      <c r="F148" s="8" t="s">
        <v>35</v>
      </c>
      <c r="G148" s="8" t="s">
        <v>453</v>
      </c>
      <c r="H148" s="9" t="s">
        <v>74</v>
      </c>
      <c r="I148" s="10" t="s">
        <v>52</v>
      </c>
      <c r="L148" s="13">
        <v>1</v>
      </c>
      <c r="M148" s="1"/>
      <c r="U148" s="1">
        <v>1</v>
      </c>
    </row>
    <row r="149" spans="1:24" ht="30">
      <c r="A149" s="18" t="s">
        <v>85</v>
      </c>
      <c r="B149" s="9" t="s">
        <v>0</v>
      </c>
      <c r="C149" s="1" t="s">
        <v>36</v>
      </c>
      <c r="D149" s="1">
        <v>4</v>
      </c>
      <c r="E149" s="1">
        <v>10</v>
      </c>
      <c r="F149" s="8" t="s">
        <v>35</v>
      </c>
      <c r="G149" s="8" t="s">
        <v>453</v>
      </c>
      <c r="H149" s="9" t="s">
        <v>74</v>
      </c>
      <c r="I149" s="10" t="s">
        <v>53</v>
      </c>
      <c r="L149" s="13">
        <v>1</v>
      </c>
      <c r="M149" s="1"/>
      <c r="U149" s="1">
        <v>1</v>
      </c>
    </row>
    <row r="150" spans="1:24" ht="30">
      <c r="A150" s="18" t="s">
        <v>85</v>
      </c>
      <c r="B150" s="9" t="s">
        <v>0</v>
      </c>
      <c r="C150" s="1" t="s">
        <v>36</v>
      </c>
      <c r="D150" s="1">
        <v>4</v>
      </c>
      <c r="E150" s="1">
        <v>10</v>
      </c>
      <c r="F150" s="8" t="s">
        <v>35</v>
      </c>
      <c r="G150" s="8" t="s">
        <v>453</v>
      </c>
      <c r="H150" s="9" t="s">
        <v>74</v>
      </c>
      <c r="I150" s="10" t="s">
        <v>54</v>
      </c>
      <c r="L150" s="13">
        <v>1</v>
      </c>
      <c r="M150" s="1"/>
      <c r="U150" s="1">
        <v>1</v>
      </c>
    </row>
    <row r="151" spans="1:24" ht="28">
      <c r="A151" s="18" t="s">
        <v>355</v>
      </c>
      <c r="B151" s="9" t="s">
        <v>354</v>
      </c>
      <c r="C151" s="1" t="s">
        <v>356</v>
      </c>
      <c r="D151" s="1">
        <v>4</v>
      </c>
      <c r="E151" s="1">
        <v>20</v>
      </c>
      <c r="F151" s="8" t="s">
        <v>365</v>
      </c>
      <c r="G151" s="8" t="s">
        <v>453</v>
      </c>
      <c r="H151" s="9" t="s">
        <v>19</v>
      </c>
      <c r="I151" s="10" t="s">
        <v>359</v>
      </c>
      <c r="J151" s="20" t="s">
        <v>361</v>
      </c>
      <c r="K151" s="12">
        <v>1</v>
      </c>
      <c r="Q151" s="20" t="s">
        <v>402</v>
      </c>
      <c r="R151" s="1">
        <v>4</v>
      </c>
      <c r="S151" s="1">
        <f>SUM(R151+2)</f>
        <v>6</v>
      </c>
      <c r="T151" s="1">
        <f>SUM(S151-D151)</f>
        <v>2</v>
      </c>
      <c r="U151" s="1">
        <v>1</v>
      </c>
      <c r="X151" s="1">
        <v>1</v>
      </c>
    </row>
    <row r="152" spans="1:24" ht="28">
      <c r="A152" s="18" t="s">
        <v>355</v>
      </c>
      <c r="B152" s="9" t="s">
        <v>354</v>
      </c>
      <c r="C152" s="1" t="s">
        <v>356</v>
      </c>
      <c r="D152" s="1">
        <v>4</v>
      </c>
      <c r="E152" s="1">
        <v>20</v>
      </c>
      <c r="F152" s="8" t="s">
        <v>365</v>
      </c>
      <c r="G152" s="8" t="s">
        <v>453</v>
      </c>
      <c r="H152" s="9" t="s">
        <v>19</v>
      </c>
      <c r="I152" s="10" t="s">
        <v>360</v>
      </c>
      <c r="J152" s="20" t="s">
        <v>362</v>
      </c>
      <c r="P152" s="20" t="s">
        <v>310</v>
      </c>
      <c r="Q152" s="20" t="s">
        <v>402</v>
      </c>
      <c r="R152" s="1">
        <v>2</v>
      </c>
      <c r="S152" s="1">
        <f>SUM(R152+2)</f>
        <v>4</v>
      </c>
      <c r="T152" s="1">
        <f>SUM(S152-D152)</f>
        <v>0</v>
      </c>
      <c r="U152" s="1">
        <v>1</v>
      </c>
      <c r="X152" s="1">
        <v>1</v>
      </c>
    </row>
    <row r="153" spans="1:24">
      <c r="A153" s="18" t="s">
        <v>355</v>
      </c>
      <c r="B153" s="9" t="s">
        <v>354</v>
      </c>
      <c r="C153" s="1" t="s">
        <v>356</v>
      </c>
      <c r="D153" s="1">
        <v>4</v>
      </c>
      <c r="E153" s="1">
        <v>20</v>
      </c>
      <c r="F153" s="8" t="s">
        <v>365</v>
      </c>
      <c r="G153" s="8" t="s">
        <v>453</v>
      </c>
      <c r="H153" s="9" t="s">
        <v>19</v>
      </c>
      <c r="I153" s="10" t="s">
        <v>357</v>
      </c>
      <c r="J153" s="20" t="s">
        <v>200</v>
      </c>
      <c r="M153" s="1">
        <v>1</v>
      </c>
      <c r="P153" s="20" t="s">
        <v>311</v>
      </c>
      <c r="U153" s="1">
        <v>1</v>
      </c>
    </row>
    <row r="154" spans="1:24" ht="28">
      <c r="A154" s="18" t="s">
        <v>355</v>
      </c>
      <c r="B154" s="9" t="s">
        <v>354</v>
      </c>
      <c r="C154" s="1" t="s">
        <v>356</v>
      </c>
      <c r="D154" s="1">
        <v>4</v>
      </c>
      <c r="E154" s="1">
        <v>20</v>
      </c>
      <c r="F154" s="8" t="s">
        <v>365</v>
      </c>
      <c r="G154" s="8" t="s">
        <v>453</v>
      </c>
      <c r="H154" s="9" t="s">
        <v>19</v>
      </c>
      <c r="I154" s="10" t="s">
        <v>358</v>
      </c>
      <c r="J154" s="20" t="s">
        <v>200</v>
      </c>
      <c r="M154" s="1">
        <v>1</v>
      </c>
      <c r="P154" s="20" t="s">
        <v>311</v>
      </c>
      <c r="U154" s="1">
        <v>1</v>
      </c>
    </row>
    <row r="155" spans="1:24" ht="70">
      <c r="A155" s="18" t="s">
        <v>86</v>
      </c>
      <c r="B155" s="9" t="s">
        <v>0</v>
      </c>
      <c r="C155" s="1" t="s">
        <v>55</v>
      </c>
      <c r="D155" s="1">
        <v>5</v>
      </c>
      <c r="E155" s="1">
        <v>10</v>
      </c>
      <c r="F155" s="8" t="s">
        <v>56</v>
      </c>
      <c r="G155" s="8" t="s">
        <v>453</v>
      </c>
      <c r="H155" s="9" t="s">
        <v>33</v>
      </c>
      <c r="I155" s="10" t="s">
        <v>58</v>
      </c>
      <c r="J155" s="20" t="s">
        <v>925</v>
      </c>
      <c r="K155" s="12">
        <v>1</v>
      </c>
      <c r="O155" s="16">
        <v>1</v>
      </c>
      <c r="Q155" s="20" t="s">
        <v>402</v>
      </c>
      <c r="R155" s="1">
        <v>4</v>
      </c>
      <c r="S155" s="1">
        <f>SUM(R155+2)</f>
        <v>6</v>
      </c>
      <c r="T155" s="1">
        <f>SUM(S155-D155)</f>
        <v>1</v>
      </c>
      <c r="V155" s="1">
        <v>1</v>
      </c>
      <c r="X155" s="1">
        <v>1</v>
      </c>
    </row>
    <row r="156" spans="1:24" ht="56">
      <c r="A156" s="18" t="s">
        <v>86</v>
      </c>
      <c r="B156" s="9" t="s">
        <v>0</v>
      </c>
      <c r="C156" s="1" t="s">
        <v>55</v>
      </c>
      <c r="D156" s="1">
        <v>5</v>
      </c>
      <c r="E156" s="1">
        <v>10</v>
      </c>
      <c r="F156" s="8" t="s">
        <v>56</v>
      </c>
      <c r="G156" s="8" t="s">
        <v>453</v>
      </c>
      <c r="H156" s="9" t="s">
        <v>37</v>
      </c>
      <c r="I156" s="10" t="s">
        <v>57</v>
      </c>
      <c r="L156" s="13">
        <v>1</v>
      </c>
      <c r="M156" s="1"/>
      <c r="V156" s="1">
        <v>1</v>
      </c>
    </row>
    <row r="157" spans="1:24" ht="84">
      <c r="A157" s="18" t="s">
        <v>86</v>
      </c>
      <c r="B157" s="9" t="s">
        <v>0</v>
      </c>
      <c r="C157" s="1" t="s">
        <v>55</v>
      </c>
      <c r="D157" s="1">
        <v>5</v>
      </c>
      <c r="E157" s="1">
        <v>10</v>
      </c>
      <c r="F157" s="8" t="s">
        <v>56</v>
      </c>
      <c r="G157" s="8" t="s">
        <v>453</v>
      </c>
      <c r="H157" s="9" t="s">
        <v>959</v>
      </c>
      <c r="I157" s="10" t="s">
        <v>59</v>
      </c>
      <c r="J157" s="20" t="s">
        <v>95</v>
      </c>
      <c r="L157" s="13">
        <v>1</v>
      </c>
      <c r="M157" s="1"/>
      <c r="V157" s="1">
        <v>1</v>
      </c>
    </row>
    <row r="158" spans="1:24" ht="28">
      <c r="A158" s="18" t="s">
        <v>79</v>
      </c>
      <c r="B158" s="9" t="s">
        <v>2</v>
      </c>
      <c r="C158" s="1">
        <v>57170</v>
      </c>
      <c r="D158" s="1">
        <v>6</v>
      </c>
      <c r="E158" s="1">
        <v>20</v>
      </c>
      <c r="F158" s="8" t="s">
        <v>13</v>
      </c>
      <c r="G158" s="8" t="s">
        <v>957</v>
      </c>
      <c r="H158" s="9" t="s">
        <v>19</v>
      </c>
      <c r="I158" s="10" t="s">
        <v>25</v>
      </c>
      <c r="J158" s="20" t="s">
        <v>115</v>
      </c>
      <c r="K158" s="12">
        <v>1</v>
      </c>
      <c r="Q158" s="20" t="s">
        <v>402</v>
      </c>
      <c r="R158" s="1">
        <v>4</v>
      </c>
      <c r="S158" s="1">
        <f t="shared" ref="S158:S164" si="14">SUM(R158+2)</f>
        <v>6</v>
      </c>
      <c r="T158" s="1">
        <f t="shared" ref="T158:T164" si="15">SUM(S158-D158)</f>
        <v>0</v>
      </c>
      <c r="W158" s="1">
        <v>1</v>
      </c>
      <c r="X158" s="1">
        <v>1</v>
      </c>
    </row>
    <row r="159" spans="1:24" ht="42">
      <c r="A159" s="18" t="s">
        <v>79</v>
      </c>
      <c r="B159" s="9" t="s">
        <v>2</v>
      </c>
      <c r="C159" s="1">
        <v>57170</v>
      </c>
      <c r="D159" s="1">
        <v>6</v>
      </c>
      <c r="E159" s="1">
        <v>20</v>
      </c>
      <c r="F159" s="8" t="s">
        <v>13</v>
      </c>
      <c r="G159" s="8" t="s">
        <v>957</v>
      </c>
      <c r="H159" s="9" t="s">
        <v>19</v>
      </c>
      <c r="I159" s="10" t="s">
        <v>28</v>
      </c>
      <c r="J159" s="20" t="s">
        <v>115</v>
      </c>
      <c r="K159" s="12">
        <v>1</v>
      </c>
      <c r="Q159" s="20" t="s">
        <v>402</v>
      </c>
      <c r="R159" s="1">
        <v>4</v>
      </c>
      <c r="S159" s="1">
        <f t="shared" si="14"/>
        <v>6</v>
      </c>
      <c r="T159" s="1">
        <f t="shared" si="15"/>
        <v>0</v>
      </c>
      <c r="W159" s="1">
        <v>1</v>
      </c>
      <c r="X159" s="1">
        <v>1</v>
      </c>
    </row>
    <row r="160" spans="1:24" ht="28">
      <c r="A160" s="18" t="s">
        <v>79</v>
      </c>
      <c r="B160" s="9" t="s">
        <v>2</v>
      </c>
      <c r="C160" s="1">
        <v>57170</v>
      </c>
      <c r="D160" s="1">
        <v>6</v>
      </c>
      <c r="E160" s="1">
        <v>20</v>
      </c>
      <c r="F160" s="8" t="s">
        <v>13</v>
      </c>
      <c r="G160" s="8" t="s">
        <v>957</v>
      </c>
      <c r="H160" s="9" t="s">
        <v>19</v>
      </c>
      <c r="I160" s="10" t="s">
        <v>30</v>
      </c>
      <c r="J160" s="20" t="s">
        <v>115</v>
      </c>
      <c r="K160" s="12">
        <v>1</v>
      </c>
      <c r="Q160" s="20" t="s">
        <v>402</v>
      </c>
      <c r="R160" s="1">
        <v>4</v>
      </c>
      <c r="S160" s="1">
        <f t="shared" si="14"/>
        <v>6</v>
      </c>
      <c r="T160" s="1">
        <f t="shared" si="15"/>
        <v>0</v>
      </c>
      <c r="W160" s="1">
        <v>1</v>
      </c>
      <c r="X160" s="1">
        <v>1</v>
      </c>
    </row>
    <row r="161" spans="1:27" ht="28">
      <c r="A161" s="18" t="s">
        <v>79</v>
      </c>
      <c r="B161" s="9" t="s">
        <v>2</v>
      </c>
      <c r="C161" s="1">
        <v>57170</v>
      </c>
      <c r="D161" s="1">
        <v>6</v>
      </c>
      <c r="E161" s="1">
        <v>20</v>
      </c>
      <c r="F161" s="8" t="s">
        <v>13</v>
      </c>
      <c r="G161" s="8" t="s">
        <v>957</v>
      </c>
      <c r="H161" s="9" t="s">
        <v>19</v>
      </c>
      <c r="I161" s="10" t="s">
        <v>31</v>
      </c>
      <c r="J161" s="20" t="s">
        <v>115</v>
      </c>
      <c r="K161" s="12">
        <v>1</v>
      </c>
      <c r="Q161" s="20" t="s">
        <v>402</v>
      </c>
      <c r="R161" s="1">
        <v>4</v>
      </c>
      <c r="S161" s="1">
        <f t="shared" si="14"/>
        <v>6</v>
      </c>
      <c r="T161" s="1">
        <f t="shared" si="15"/>
        <v>0</v>
      </c>
      <c r="W161" s="1">
        <v>1</v>
      </c>
      <c r="X161" s="1">
        <v>1</v>
      </c>
    </row>
    <row r="162" spans="1:27" ht="28">
      <c r="A162" s="18" t="s">
        <v>79</v>
      </c>
      <c r="B162" s="9" t="s">
        <v>2</v>
      </c>
      <c r="C162" s="1">
        <v>57170</v>
      </c>
      <c r="D162" s="1">
        <v>6</v>
      </c>
      <c r="E162" s="1">
        <v>20</v>
      </c>
      <c r="F162" s="8" t="s">
        <v>13</v>
      </c>
      <c r="G162" s="8" t="s">
        <v>957</v>
      </c>
      <c r="H162" s="9" t="s">
        <v>19</v>
      </c>
      <c r="I162" s="10" t="s">
        <v>24</v>
      </c>
      <c r="J162" s="20" t="s">
        <v>114</v>
      </c>
      <c r="K162" s="12">
        <v>1</v>
      </c>
      <c r="Q162" s="20" t="s">
        <v>404</v>
      </c>
      <c r="R162" s="1">
        <v>2</v>
      </c>
      <c r="S162" s="1">
        <f t="shared" si="14"/>
        <v>4</v>
      </c>
      <c r="T162" s="1">
        <f t="shared" si="15"/>
        <v>-2</v>
      </c>
      <c r="W162" s="1">
        <v>1</v>
      </c>
      <c r="AA162" s="1">
        <v>1</v>
      </c>
    </row>
    <row r="163" spans="1:27" ht="28">
      <c r="A163" s="18" t="s">
        <v>79</v>
      </c>
      <c r="B163" s="9" t="s">
        <v>2</v>
      </c>
      <c r="C163" s="1">
        <v>57170</v>
      </c>
      <c r="D163" s="1">
        <v>6</v>
      </c>
      <c r="E163" s="1">
        <v>20</v>
      </c>
      <c r="F163" s="8" t="s">
        <v>13</v>
      </c>
      <c r="G163" s="8" t="s">
        <v>957</v>
      </c>
      <c r="H163" s="9" t="s">
        <v>19</v>
      </c>
      <c r="I163" s="10" t="s">
        <v>26</v>
      </c>
      <c r="J163" s="20" t="s">
        <v>114</v>
      </c>
      <c r="K163" s="12">
        <v>1</v>
      </c>
      <c r="Q163" s="20" t="s">
        <v>404</v>
      </c>
      <c r="R163" s="1">
        <v>2</v>
      </c>
      <c r="S163" s="1">
        <f t="shared" si="14"/>
        <v>4</v>
      </c>
      <c r="T163" s="1">
        <f t="shared" si="15"/>
        <v>-2</v>
      </c>
      <c r="W163" s="1">
        <v>1</v>
      </c>
      <c r="AA163" s="1">
        <v>1</v>
      </c>
    </row>
    <row r="164" spans="1:27" ht="28">
      <c r="A164" s="18" t="s">
        <v>79</v>
      </c>
      <c r="B164" s="9" t="s">
        <v>2</v>
      </c>
      <c r="C164" s="1">
        <v>57170</v>
      </c>
      <c r="D164" s="1">
        <v>6</v>
      </c>
      <c r="E164" s="1">
        <v>20</v>
      </c>
      <c r="F164" s="8" t="s">
        <v>13</v>
      </c>
      <c r="G164" s="8" t="s">
        <v>957</v>
      </c>
      <c r="H164" s="9" t="s">
        <v>19</v>
      </c>
      <c r="I164" s="10" t="s">
        <v>27</v>
      </c>
      <c r="J164" s="20" t="s">
        <v>115</v>
      </c>
      <c r="K164" s="12">
        <v>1</v>
      </c>
      <c r="Q164" s="20" t="s">
        <v>404</v>
      </c>
      <c r="R164" s="1">
        <v>2</v>
      </c>
      <c r="S164" s="1">
        <f t="shared" si="14"/>
        <v>4</v>
      </c>
      <c r="T164" s="1">
        <f t="shared" si="15"/>
        <v>-2</v>
      </c>
      <c r="W164" s="1">
        <v>1</v>
      </c>
      <c r="AA164" s="1">
        <v>1</v>
      </c>
    </row>
    <row r="165" spans="1:27" ht="28">
      <c r="A165" s="18" t="s">
        <v>79</v>
      </c>
      <c r="B165" s="9" t="s">
        <v>2</v>
      </c>
      <c r="C165" s="1">
        <v>57170</v>
      </c>
      <c r="D165" s="1">
        <v>6</v>
      </c>
      <c r="E165" s="1">
        <v>20</v>
      </c>
      <c r="F165" s="8" t="s">
        <v>13</v>
      </c>
      <c r="G165" s="8" t="s">
        <v>957</v>
      </c>
      <c r="H165" s="9" t="s">
        <v>19</v>
      </c>
      <c r="I165" s="10" t="s">
        <v>29</v>
      </c>
      <c r="J165" s="20" t="s">
        <v>111</v>
      </c>
      <c r="M165" s="1">
        <v>1</v>
      </c>
      <c r="W165" s="1">
        <v>1</v>
      </c>
    </row>
    <row r="166" spans="1:27" ht="30">
      <c r="A166" s="18" t="s">
        <v>763</v>
      </c>
      <c r="B166" s="9" t="s">
        <v>756</v>
      </c>
      <c r="C166" s="19" t="s">
        <v>762</v>
      </c>
      <c r="D166" s="1">
        <v>5</v>
      </c>
      <c r="E166" s="1">
        <v>20</v>
      </c>
      <c r="F166" s="8" t="s">
        <v>624</v>
      </c>
      <c r="G166" s="8" t="s">
        <v>957</v>
      </c>
      <c r="H166" s="9" t="s">
        <v>19</v>
      </c>
      <c r="I166" s="9" t="s">
        <v>766</v>
      </c>
      <c r="J166" s="20" t="s">
        <v>815</v>
      </c>
      <c r="Q166" s="20" t="s">
        <v>402</v>
      </c>
      <c r="R166" s="1">
        <v>1</v>
      </c>
      <c r="S166" s="1">
        <f>SUM(R166+2)</f>
        <v>3</v>
      </c>
      <c r="T166" s="1">
        <f>SUM(S166-D166)</f>
        <v>-2</v>
      </c>
      <c r="V166" s="1">
        <v>1</v>
      </c>
      <c r="X166" s="1">
        <v>1</v>
      </c>
    </row>
    <row r="167" spans="1:27">
      <c r="A167" s="18" t="s">
        <v>763</v>
      </c>
      <c r="B167" s="9" t="s">
        <v>756</v>
      </c>
      <c r="C167" s="19" t="s">
        <v>762</v>
      </c>
      <c r="D167" s="1">
        <v>5</v>
      </c>
      <c r="E167" s="1">
        <v>20</v>
      </c>
      <c r="F167" s="8" t="s">
        <v>624</v>
      </c>
      <c r="G167" s="8" t="s">
        <v>957</v>
      </c>
      <c r="H167" s="9" t="s">
        <v>19</v>
      </c>
      <c r="I167" s="9" t="s">
        <v>764</v>
      </c>
      <c r="J167" s="20" t="s">
        <v>814</v>
      </c>
      <c r="M167" s="21">
        <v>1</v>
      </c>
      <c r="V167" s="1">
        <v>1</v>
      </c>
    </row>
    <row r="168" spans="1:27" ht="30">
      <c r="A168" s="18" t="s">
        <v>763</v>
      </c>
      <c r="B168" s="9" t="s">
        <v>756</v>
      </c>
      <c r="C168" s="19" t="s">
        <v>762</v>
      </c>
      <c r="D168" s="1">
        <v>5</v>
      </c>
      <c r="E168" s="1">
        <v>20</v>
      </c>
      <c r="F168" s="8" t="s">
        <v>624</v>
      </c>
      <c r="G168" s="8" t="s">
        <v>957</v>
      </c>
      <c r="H168" s="9" t="s">
        <v>19</v>
      </c>
      <c r="I168" s="9" t="s">
        <v>765</v>
      </c>
      <c r="J168" s="20" t="s">
        <v>814</v>
      </c>
      <c r="M168" s="21">
        <v>1</v>
      </c>
      <c r="V168" s="1">
        <v>1</v>
      </c>
    </row>
    <row r="169" spans="1:27" ht="28">
      <c r="A169" s="18" t="s">
        <v>229</v>
      </c>
      <c r="B169" s="9" t="s">
        <v>204</v>
      </c>
      <c r="C169" s="19" t="s">
        <v>230</v>
      </c>
      <c r="D169" s="1">
        <v>6</v>
      </c>
      <c r="E169" s="1">
        <v>10</v>
      </c>
      <c r="F169" s="8" t="s">
        <v>129</v>
      </c>
      <c r="G169" s="8" t="s">
        <v>957</v>
      </c>
      <c r="H169" s="9" t="s">
        <v>231</v>
      </c>
      <c r="I169" s="10" t="s">
        <v>232</v>
      </c>
      <c r="J169" s="20" t="s">
        <v>106</v>
      </c>
      <c r="Q169" s="20" t="s">
        <v>402</v>
      </c>
      <c r="R169" s="1">
        <v>4</v>
      </c>
      <c r="S169" s="1">
        <f t="shared" ref="S169:S175" si="16">SUM(R169+2)</f>
        <v>6</v>
      </c>
      <c r="T169" s="1">
        <f t="shared" ref="T169:T175" si="17">SUM(S169-D169)</f>
        <v>0</v>
      </c>
      <c r="W169" s="1">
        <v>1</v>
      </c>
      <c r="X169" s="1">
        <v>1</v>
      </c>
    </row>
    <row r="170" spans="1:27" ht="28">
      <c r="A170" s="18" t="s">
        <v>229</v>
      </c>
      <c r="B170" s="9" t="s">
        <v>204</v>
      </c>
      <c r="C170" s="19" t="s">
        <v>230</v>
      </c>
      <c r="D170" s="1">
        <v>6</v>
      </c>
      <c r="E170" s="1">
        <v>10</v>
      </c>
      <c r="F170" s="8" t="s">
        <v>129</v>
      </c>
      <c r="G170" s="8" t="s">
        <v>957</v>
      </c>
      <c r="H170" s="9" t="s">
        <v>231</v>
      </c>
      <c r="I170" s="10" t="s">
        <v>233</v>
      </c>
      <c r="J170" s="20" t="s">
        <v>109</v>
      </c>
      <c r="Q170" s="20" t="s">
        <v>402</v>
      </c>
      <c r="R170" s="1">
        <v>4</v>
      </c>
      <c r="S170" s="1">
        <f t="shared" si="16"/>
        <v>6</v>
      </c>
      <c r="T170" s="1">
        <f t="shared" si="17"/>
        <v>0</v>
      </c>
      <c r="W170" s="1">
        <v>1</v>
      </c>
      <c r="X170" s="1">
        <v>1</v>
      </c>
    </row>
    <row r="171" spans="1:27">
      <c r="A171" s="18" t="s">
        <v>229</v>
      </c>
      <c r="B171" s="9" t="s">
        <v>204</v>
      </c>
      <c r="C171" s="19" t="s">
        <v>230</v>
      </c>
      <c r="D171" s="1">
        <v>6</v>
      </c>
      <c r="E171" s="1">
        <v>10</v>
      </c>
      <c r="F171" s="8" t="s">
        <v>129</v>
      </c>
      <c r="G171" s="8" t="s">
        <v>957</v>
      </c>
      <c r="H171" s="9" t="s">
        <v>231</v>
      </c>
      <c r="I171" s="10" t="s">
        <v>234</v>
      </c>
      <c r="J171" s="20" t="s">
        <v>97</v>
      </c>
      <c r="Q171" s="20" t="s">
        <v>402</v>
      </c>
      <c r="R171" s="1">
        <v>2</v>
      </c>
      <c r="S171" s="1">
        <f t="shared" si="16"/>
        <v>4</v>
      </c>
      <c r="T171" s="1">
        <f t="shared" si="17"/>
        <v>-2</v>
      </c>
      <c r="W171" s="1">
        <v>1</v>
      </c>
      <c r="X171" s="1">
        <v>1</v>
      </c>
    </row>
    <row r="172" spans="1:27" ht="28">
      <c r="A172" s="18" t="s">
        <v>229</v>
      </c>
      <c r="B172" s="9" t="s">
        <v>204</v>
      </c>
      <c r="C172" s="19" t="s">
        <v>230</v>
      </c>
      <c r="D172" s="1">
        <v>6</v>
      </c>
      <c r="E172" s="1">
        <v>10</v>
      </c>
      <c r="F172" s="8" t="s">
        <v>129</v>
      </c>
      <c r="G172" s="8" t="s">
        <v>957</v>
      </c>
      <c r="H172" s="9" t="s">
        <v>235</v>
      </c>
      <c r="I172" s="10" t="s">
        <v>236</v>
      </c>
      <c r="J172" s="20" t="s">
        <v>99</v>
      </c>
      <c r="Q172" s="20" t="s">
        <v>402</v>
      </c>
      <c r="R172" s="1">
        <v>2</v>
      </c>
      <c r="S172" s="1">
        <f t="shared" si="16"/>
        <v>4</v>
      </c>
      <c r="T172" s="1">
        <f t="shared" si="17"/>
        <v>-2</v>
      </c>
      <c r="W172" s="1">
        <v>1</v>
      </c>
      <c r="X172" s="1">
        <v>1</v>
      </c>
    </row>
    <row r="173" spans="1:27">
      <c r="A173" s="18" t="s">
        <v>229</v>
      </c>
      <c r="B173" s="9" t="s">
        <v>204</v>
      </c>
      <c r="C173" s="19" t="s">
        <v>230</v>
      </c>
      <c r="D173" s="1">
        <v>6</v>
      </c>
      <c r="E173" s="1">
        <v>10</v>
      </c>
      <c r="F173" s="8" t="s">
        <v>129</v>
      </c>
      <c r="G173" s="8" t="s">
        <v>957</v>
      </c>
      <c r="H173" s="9" t="s">
        <v>235</v>
      </c>
      <c r="I173" s="10" t="s">
        <v>238</v>
      </c>
      <c r="J173" s="20" t="s">
        <v>109</v>
      </c>
      <c r="Q173" s="20" t="s">
        <v>402</v>
      </c>
      <c r="R173" s="1">
        <v>4</v>
      </c>
      <c r="S173" s="1">
        <f t="shared" si="16"/>
        <v>6</v>
      </c>
      <c r="T173" s="1">
        <f t="shared" si="17"/>
        <v>0</v>
      </c>
      <c r="W173" s="1">
        <v>1</v>
      </c>
      <c r="X173" s="1">
        <v>1</v>
      </c>
    </row>
    <row r="174" spans="1:27" ht="28">
      <c r="A174" s="18" t="s">
        <v>229</v>
      </c>
      <c r="B174" s="9" t="s">
        <v>204</v>
      </c>
      <c r="C174" s="19" t="s">
        <v>230</v>
      </c>
      <c r="D174" s="1">
        <v>6</v>
      </c>
      <c r="E174" s="1">
        <v>10</v>
      </c>
      <c r="F174" s="8" t="s">
        <v>129</v>
      </c>
      <c r="G174" s="8" t="s">
        <v>957</v>
      </c>
      <c r="H174" s="9" t="s">
        <v>235</v>
      </c>
      <c r="I174" s="10" t="s">
        <v>237</v>
      </c>
      <c r="J174" s="20" t="s">
        <v>261</v>
      </c>
      <c r="K174" s="12">
        <v>1</v>
      </c>
      <c r="Q174" s="20" t="s">
        <v>405</v>
      </c>
      <c r="R174" s="1">
        <v>2</v>
      </c>
      <c r="S174" s="1">
        <f t="shared" si="16"/>
        <v>4</v>
      </c>
      <c r="T174" s="1">
        <f t="shared" si="17"/>
        <v>-2</v>
      </c>
      <c r="W174" s="1">
        <v>1</v>
      </c>
      <c r="Z174" s="1">
        <v>1</v>
      </c>
    </row>
    <row r="175" spans="1:27">
      <c r="A175" s="18" t="s">
        <v>229</v>
      </c>
      <c r="B175" s="9" t="s">
        <v>204</v>
      </c>
      <c r="C175" s="19" t="s">
        <v>230</v>
      </c>
      <c r="D175" s="1">
        <v>6</v>
      </c>
      <c r="E175" s="1">
        <v>10</v>
      </c>
      <c r="F175" s="8" t="s">
        <v>129</v>
      </c>
      <c r="G175" s="8" t="s">
        <v>957</v>
      </c>
      <c r="H175" s="9" t="s">
        <v>235</v>
      </c>
      <c r="I175" s="10" t="s">
        <v>239</v>
      </c>
      <c r="J175" s="20" t="s">
        <v>160</v>
      </c>
      <c r="Q175" s="20" t="s">
        <v>405</v>
      </c>
      <c r="R175" s="1">
        <v>4</v>
      </c>
      <c r="S175" s="1">
        <f t="shared" si="16"/>
        <v>6</v>
      </c>
      <c r="T175" s="1">
        <f t="shared" si="17"/>
        <v>0</v>
      </c>
      <c r="W175" s="1">
        <v>1</v>
      </c>
      <c r="Z175" s="1">
        <v>1</v>
      </c>
    </row>
    <row r="176" spans="1:27">
      <c r="A176" s="18" t="s">
        <v>229</v>
      </c>
      <c r="B176" s="9" t="s">
        <v>204</v>
      </c>
      <c r="C176" s="1" t="s">
        <v>230</v>
      </c>
      <c r="D176" s="1">
        <v>6</v>
      </c>
      <c r="E176" s="1">
        <v>10</v>
      </c>
      <c r="F176" s="8" t="s">
        <v>129</v>
      </c>
      <c r="G176" s="8" t="s">
        <v>957</v>
      </c>
      <c r="H176" s="9" t="s">
        <v>240</v>
      </c>
      <c r="I176" s="10" t="s">
        <v>241</v>
      </c>
      <c r="J176" s="20" t="s">
        <v>111</v>
      </c>
      <c r="M176" s="1">
        <v>1</v>
      </c>
      <c r="W176" s="1">
        <v>1</v>
      </c>
    </row>
    <row r="177" spans="1:27" ht="30">
      <c r="A177" s="18" t="s">
        <v>203</v>
      </c>
      <c r="B177" s="9" t="s">
        <v>204</v>
      </c>
      <c r="C177" s="1" t="s">
        <v>205</v>
      </c>
      <c r="D177" s="1">
        <v>4</v>
      </c>
      <c r="E177" s="1">
        <v>20</v>
      </c>
      <c r="F177" s="8" t="s">
        <v>196</v>
      </c>
      <c r="G177" s="8" t="s">
        <v>957</v>
      </c>
      <c r="H177" s="9" t="s">
        <v>208</v>
      </c>
      <c r="I177" s="10" t="s">
        <v>212</v>
      </c>
      <c r="J177" s="20" t="s">
        <v>255</v>
      </c>
      <c r="Q177" s="20" t="s">
        <v>402</v>
      </c>
      <c r="R177" s="1">
        <v>4</v>
      </c>
      <c r="S177" s="1">
        <f t="shared" ref="S177:S184" si="18">SUM(R177+2)</f>
        <v>6</v>
      </c>
      <c r="T177" s="1">
        <f t="shared" ref="T177:T184" si="19">SUM(S177-D177)</f>
        <v>2</v>
      </c>
      <c r="U177" s="1">
        <v>1</v>
      </c>
      <c r="X177" s="1">
        <v>1</v>
      </c>
    </row>
    <row r="178" spans="1:27" ht="30">
      <c r="A178" s="18" t="s">
        <v>203</v>
      </c>
      <c r="B178" s="9" t="s">
        <v>204</v>
      </c>
      <c r="C178" s="1" t="s">
        <v>205</v>
      </c>
      <c r="D178" s="1">
        <v>4</v>
      </c>
      <c r="E178" s="1">
        <v>20</v>
      </c>
      <c r="F178" s="8" t="s">
        <v>196</v>
      </c>
      <c r="G178" s="8" t="s">
        <v>957</v>
      </c>
      <c r="H178" s="9" t="s">
        <v>208</v>
      </c>
      <c r="I178" s="10" t="s">
        <v>213</v>
      </c>
      <c r="J178" s="20" t="s">
        <v>99</v>
      </c>
      <c r="Q178" s="20" t="s">
        <v>402</v>
      </c>
      <c r="R178" s="1">
        <v>2</v>
      </c>
      <c r="S178" s="1">
        <f t="shared" si="18"/>
        <v>4</v>
      </c>
      <c r="T178" s="1">
        <f t="shared" si="19"/>
        <v>0</v>
      </c>
      <c r="U178" s="1">
        <v>1</v>
      </c>
      <c r="X178" s="1">
        <v>1</v>
      </c>
    </row>
    <row r="179" spans="1:27" ht="30">
      <c r="A179" s="18" t="s">
        <v>203</v>
      </c>
      <c r="B179" s="9" t="s">
        <v>204</v>
      </c>
      <c r="C179" s="1" t="s">
        <v>205</v>
      </c>
      <c r="D179" s="1">
        <v>4</v>
      </c>
      <c r="E179" s="1">
        <v>20</v>
      </c>
      <c r="F179" s="8" t="s">
        <v>196</v>
      </c>
      <c r="G179" s="8" t="s">
        <v>957</v>
      </c>
      <c r="H179" s="9" t="s">
        <v>208</v>
      </c>
      <c r="I179" s="10" t="s">
        <v>215</v>
      </c>
      <c r="J179" s="20" t="s">
        <v>257</v>
      </c>
      <c r="Q179" s="20" t="s">
        <v>404</v>
      </c>
      <c r="R179" s="1">
        <v>2</v>
      </c>
      <c r="S179" s="1">
        <f t="shared" si="18"/>
        <v>4</v>
      </c>
      <c r="T179" s="1">
        <f t="shared" si="19"/>
        <v>0</v>
      </c>
      <c r="U179" s="1">
        <v>1</v>
      </c>
      <c r="AA179" s="1">
        <v>1</v>
      </c>
    </row>
    <row r="180" spans="1:27" ht="30">
      <c r="A180" s="18" t="s">
        <v>203</v>
      </c>
      <c r="B180" s="9" t="s">
        <v>204</v>
      </c>
      <c r="C180" s="1" t="s">
        <v>205</v>
      </c>
      <c r="D180" s="1">
        <v>4</v>
      </c>
      <c r="E180" s="1">
        <v>20</v>
      </c>
      <c r="F180" s="8" t="s">
        <v>196</v>
      </c>
      <c r="G180" s="8" t="s">
        <v>957</v>
      </c>
      <c r="H180" s="9" t="s">
        <v>208</v>
      </c>
      <c r="I180" s="10" t="s">
        <v>209</v>
      </c>
      <c r="J180" s="20" t="s">
        <v>914</v>
      </c>
      <c r="K180" s="12">
        <v>1</v>
      </c>
      <c r="Q180" s="20" t="s">
        <v>405</v>
      </c>
      <c r="R180" s="1">
        <v>1</v>
      </c>
      <c r="S180" s="1">
        <f t="shared" si="18"/>
        <v>3</v>
      </c>
      <c r="T180" s="1">
        <f t="shared" si="19"/>
        <v>-1</v>
      </c>
      <c r="U180" s="1">
        <v>1</v>
      </c>
      <c r="Z180" s="1">
        <v>1</v>
      </c>
    </row>
    <row r="181" spans="1:27" ht="30">
      <c r="A181" s="18" t="s">
        <v>203</v>
      </c>
      <c r="B181" s="9" t="s">
        <v>204</v>
      </c>
      <c r="C181" s="1" t="s">
        <v>205</v>
      </c>
      <c r="D181" s="1">
        <v>4</v>
      </c>
      <c r="E181" s="1">
        <v>20</v>
      </c>
      <c r="F181" s="8" t="s">
        <v>196</v>
      </c>
      <c r="G181" s="8" t="s">
        <v>957</v>
      </c>
      <c r="H181" s="9" t="s">
        <v>208</v>
      </c>
      <c r="I181" s="10" t="s">
        <v>210</v>
      </c>
      <c r="J181" s="20" t="s">
        <v>254</v>
      </c>
      <c r="Q181" s="20" t="s">
        <v>405</v>
      </c>
      <c r="R181" s="1">
        <v>4</v>
      </c>
      <c r="S181" s="1">
        <f t="shared" si="18"/>
        <v>6</v>
      </c>
      <c r="T181" s="1">
        <f t="shared" si="19"/>
        <v>2</v>
      </c>
      <c r="U181" s="1">
        <v>1</v>
      </c>
      <c r="Z181" s="1">
        <v>1</v>
      </c>
    </row>
    <row r="182" spans="1:27" ht="30">
      <c r="A182" s="18" t="s">
        <v>203</v>
      </c>
      <c r="B182" s="9" t="s">
        <v>204</v>
      </c>
      <c r="C182" s="1" t="s">
        <v>205</v>
      </c>
      <c r="D182" s="1">
        <v>4</v>
      </c>
      <c r="E182" s="1">
        <v>20</v>
      </c>
      <c r="F182" s="8" t="s">
        <v>196</v>
      </c>
      <c r="G182" s="8" t="s">
        <v>957</v>
      </c>
      <c r="H182" s="9" t="s">
        <v>208</v>
      </c>
      <c r="I182" s="10" t="s">
        <v>211</v>
      </c>
      <c r="J182" s="20" t="s">
        <v>254</v>
      </c>
      <c r="Q182" s="20" t="s">
        <v>405</v>
      </c>
      <c r="R182" s="1">
        <v>4</v>
      </c>
      <c r="S182" s="1">
        <f t="shared" si="18"/>
        <v>6</v>
      </c>
      <c r="T182" s="1">
        <f t="shared" si="19"/>
        <v>2</v>
      </c>
      <c r="U182" s="1">
        <v>1</v>
      </c>
      <c r="Z182" s="1">
        <v>1</v>
      </c>
    </row>
    <row r="183" spans="1:27" ht="30">
      <c r="A183" s="18" t="s">
        <v>203</v>
      </c>
      <c r="B183" s="9" t="s">
        <v>204</v>
      </c>
      <c r="C183" s="1" t="s">
        <v>205</v>
      </c>
      <c r="D183" s="1">
        <v>4</v>
      </c>
      <c r="E183" s="1">
        <v>20</v>
      </c>
      <c r="F183" s="8" t="s">
        <v>196</v>
      </c>
      <c r="G183" s="8" t="s">
        <v>957</v>
      </c>
      <c r="H183" s="9" t="s">
        <v>208</v>
      </c>
      <c r="I183" s="10" t="s">
        <v>214</v>
      </c>
      <c r="J183" s="20" t="s">
        <v>256</v>
      </c>
      <c r="Q183" s="20" t="s">
        <v>405</v>
      </c>
      <c r="R183" s="1">
        <v>2</v>
      </c>
      <c r="S183" s="1">
        <f t="shared" si="18"/>
        <v>4</v>
      </c>
      <c r="T183" s="1">
        <f t="shared" si="19"/>
        <v>0</v>
      </c>
      <c r="U183" s="1">
        <v>1</v>
      </c>
      <c r="Z183" s="1">
        <v>1</v>
      </c>
    </row>
    <row r="184" spans="1:27" ht="30">
      <c r="A184" s="18" t="s">
        <v>203</v>
      </c>
      <c r="B184" s="9" t="s">
        <v>204</v>
      </c>
      <c r="C184" s="1" t="s">
        <v>205</v>
      </c>
      <c r="D184" s="1">
        <v>4</v>
      </c>
      <c r="E184" s="1">
        <v>20</v>
      </c>
      <c r="F184" s="8" t="s">
        <v>196</v>
      </c>
      <c r="G184" s="8" t="s">
        <v>957</v>
      </c>
      <c r="H184" s="9" t="s">
        <v>208</v>
      </c>
      <c r="I184" s="10" t="s">
        <v>216</v>
      </c>
      <c r="J184" s="20" t="s">
        <v>258</v>
      </c>
      <c r="Q184" s="20" t="s">
        <v>405</v>
      </c>
      <c r="R184" s="1">
        <v>1</v>
      </c>
      <c r="S184" s="1">
        <f t="shared" si="18"/>
        <v>3</v>
      </c>
      <c r="T184" s="1">
        <f t="shared" si="19"/>
        <v>-1</v>
      </c>
      <c r="U184" s="1">
        <v>1</v>
      </c>
      <c r="Z184" s="1">
        <v>1</v>
      </c>
    </row>
    <row r="185" spans="1:27" ht="30">
      <c r="A185" s="18" t="s">
        <v>203</v>
      </c>
      <c r="B185" s="9" t="s">
        <v>204</v>
      </c>
      <c r="C185" s="1" t="s">
        <v>205</v>
      </c>
      <c r="D185" s="1">
        <v>4</v>
      </c>
      <c r="E185" s="1">
        <v>20</v>
      </c>
      <c r="F185" s="8" t="s">
        <v>196</v>
      </c>
      <c r="G185" s="8" t="s">
        <v>957</v>
      </c>
      <c r="H185" s="9" t="s">
        <v>37</v>
      </c>
      <c r="I185" s="10" t="s">
        <v>206</v>
      </c>
      <c r="J185" s="20" t="s">
        <v>111</v>
      </c>
      <c r="M185" s="1">
        <v>1</v>
      </c>
      <c r="U185" s="1">
        <v>1</v>
      </c>
    </row>
    <row r="186" spans="1:27" ht="19" customHeight="1">
      <c r="A186" s="18" t="s">
        <v>203</v>
      </c>
      <c r="B186" s="9" t="s">
        <v>204</v>
      </c>
      <c r="C186" s="1" t="s">
        <v>205</v>
      </c>
      <c r="D186" s="1">
        <v>4</v>
      </c>
      <c r="E186" s="1">
        <v>20</v>
      </c>
      <c r="F186" s="8" t="s">
        <v>196</v>
      </c>
      <c r="G186" s="8" t="s">
        <v>957</v>
      </c>
      <c r="H186" s="9" t="s">
        <v>37</v>
      </c>
      <c r="I186" s="10" t="s">
        <v>207</v>
      </c>
      <c r="J186" s="20" t="s">
        <v>111</v>
      </c>
      <c r="M186" s="1">
        <v>1</v>
      </c>
      <c r="U186" s="1">
        <v>1</v>
      </c>
    </row>
    <row r="187" spans="1:27" ht="154">
      <c r="A187" s="18" t="s">
        <v>329</v>
      </c>
      <c r="B187" s="9" t="s">
        <v>314</v>
      </c>
      <c r="C187" s="1" t="s">
        <v>330</v>
      </c>
      <c r="D187" s="1">
        <v>5</v>
      </c>
      <c r="E187" s="1">
        <v>10</v>
      </c>
      <c r="F187" s="8" t="s">
        <v>331</v>
      </c>
      <c r="G187" s="8" t="s">
        <v>957</v>
      </c>
      <c r="H187" s="9" t="s">
        <v>19</v>
      </c>
      <c r="I187" s="10" t="s">
        <v>332</v>
      </c>
      <c r="J187" s="20" t="s">
        <v>333</v>
      </c>
      <c r="K187" s="12">
        <v>1</v>
      </c>
      <c r="Q187" s="20" t="s">
        <v>402</v>
      </c>
      <c r="R187" s="1">
        <v>4</v>
      </c>
      <c r="S187" s="1">
        <f t="shared" ref="S187:S193" si="20">SUM(R187+2)</f>
        <v>6</v>
      </c>
      <c r="T187" s="1">
        <f t="shared" ref="T187:T193" si="21">SUM(S187-D187)</f>
        <v>1</v>
      </c>
      <c r="V187" s="1">
        <v>1</v>
      </c>
      <c r="X187" s="1">
        <v>1</v>
      </c>
    </row>
    <row r="188" spans="1:27">
      <c r="A188" s="18" t="s">
        <v>379</v>
      </c>
      <c r="B188" s="9" t="s">
        <v>354</v>
      </c>
      <c r="C188" s="1" t="s">
        <v>380</v>
      </c>
      <c r="D188" s="1">
        <v>6</v>
      </c>
      <c r="E188" s="1">
        <v>20</v>
      </c>
      <c r="F188" s="8" t="s">
        <v>331</v>
      </c>
      <c r="G188" s="8" t="s">
        <v>957</v>
      </c>
      <c r="H188" s="9" t="s">
        <v>19</v>
      </c>
      <c r="I188" s="10" t="s">
        <v>381</v>
      </c>
      <c r="J188" s="20" t="s">
        <v>110</v>
      </c>
      <c r="Q188" s="20" t="s">
        <v>402</v>
      </c>
      <c r="R188" s="1">
        <v>4</v>
      </c>
      <c r="S188" s="1">
        <f t="shared" si="20"/>
        <v>6</v>
      </c>
      <c r="T188" s="1">
        <f t="shared" si="21"/>
        <v>0</v>
      </c>
      <c r="W188" s="1">
        <v>1</v>
      </c>
      <c r="X188" s="1">
        <v>1</v>
      </c>
    </row>
    <row r="189" spans="1:27">
      <c r="A189" s="18" t="s">
        <v>379</v>
      </c>
      <c r="B189" s="9" t="s">
        <v>354</v>
      </c>
      <c r="C189" s="1" t="s">
        <v>380</v>
      </c>
      <c r="D189" s="1">
        <v>6</v>
      </c>
      <c r="E189" s="1">
        <v>20</v>
      </c>
      <c r="F189" s="8" t="s">
        <v>331</v>
      </c>
      <c r="G189" s="8" t="s">
        <v>957</v>
      </c>
      <c r="H189" s="9" t="s">
        <v>19</v>
      </c>
      <c r="I189" s="10" t="s">
        <v>382</v>
      </c>
      <c r="J189" s="20" t="s">
        <v>387</v>
      </c>
      <c r="K189" s="12">
        <v>1</v>
      </c>
      <c r="Q189" s="20" t="s">
        <v>402</v>
      </c>
      <c r="R189" s="1">
        <v>4</v>
      </c>
      <c r="S189" s="1">
        <f t="shared" si="20"/>
        <v>6</v>
      </c>
      <c r="T189" s="1">
        <f t="shared" si="21"/>
        <v>0</v>
      </c>
      <c r="W189" s="1">
        <v>1</v>
      </c>
      <c r="X189" s="1">
        <v>1</v>
      </c>
    </row>
    <row r="190" spans="1:27">
      <c r="A190" s="18" t="s">
        <v>379</v>
      </c>
      <c r="B190" s="9" t="s">
        <v>354</v>
      </c>
      <c r="C190" s="1" t="s">
        <v>380</v>
      </c>
      <c r="D190" s="1">
        <v>6</v>
      </c>
      <c r="E190" s="1">
        <v>20</v>
      </c>
      <c r="F190" s="8" t="s">
        <v>331</v>
      </c>
      <c r="G190" s="8" t="s">
        <v>957</v>
      </c>
      <c r="H190" s="9" t="s">
        <v>19</v>
      </c>
      <c r="I190" s="10" t="s">
        <v>383</v>
      </c>
      <c r="J190" s="20" t="s">
        <v>110</v>
      </c>
      <c r="Q190" s="20" t="s">
        <v>402</v>
      </c>
      <c r="R190" s="1">
        <v>4</v>
      </c>
      <c r="S190" s="1">
        <f t="shared" si="20"/>
        <v>6</v>
      </c>
      <c r="T190" s="1">
        <f t="shared" si="21"/>
        <v>0</v>
      </c>
      <c r="W190" s="1">
        <v>1</v>
      </c>
      <c r="X190" s="1">
        <v>1</v>
      </c>
    </row>
    <row r="191" spans="1:27">
      <c r="A191" s="18" t="s">
        <v>379</v>
      </c>
      <c r="B191" s="9" t="s">
        <v>354</v>
      </c>
      <c r="C191" s="1" t="s">
        <v>380</v>
      </c>
      <c r="D191" s="1">
        <v>6</v>
      </c>
      <c r="E191" s="1">
        <v>20</v>
      </c>
      <c r="F191" s="8" t="s">
        <v>331</v>
      </c>
      <c r="G191" s="8" t="s">
        <v>957</v>
      </c>
      <c r="H191" s="9" t="s">
        <v>19</v>
      </c>
      <c r="I191" s="10" t="s">
        <v>384</v>
      </c>
      <c r="J191" s="20" t="s">
        <v>112</v>
      </c>
      <c r="O191" s="16">
        <v>1</v>
      </c>
      <c r="P191" s="20" t="s">
        <v>389</v>
      </c>
      <c r="Q191" s="20" t="s">
        <v>402</v>
      </c>
      <c r="R191" s="1">
        <v>4</v>
      </c>
      <c r="S191" s="1">
        <f t="shared" si="20"/>
        <v>6</v>
      </c>
      <c r="T191" s="1">
        <f t="shared" si="21"/>
        <v>0</v>
      </c>
      <c r="W191" s="1">
        <v>1</v>
      </c>
      <c r="X191" s="1">
        <v>1</v>
      </c>
    </row>
    <row r="192" spans="1:27">
      <c r="A192" s="18" t="s">
        <v>379</v>
      </c>
      <c r="B192" s="9" t="s">
        <v>354</v>
      </c>
      <c r="C192" s="1" t="s">
        <v>380</v>
      </c>
      <c r="D192" s="1">
        <v>6</v>
      </c>
      <c r="E192" s="1">
        <v>20</v>
      </c>
      <c r="F192" s="8" t="s">
        <v>331</v>
      </c>
      <c r="G192" s="8" t="s">
        <v>957</v>
      </c>
      <c r="H192" s="9" t="s">
        <v>19</v>
      </c>
      <c r="I192" s="10" t="s">
        <v>385</v>
      </c>
      <c r="J192" s="20" t="s">
        <v>388</v>
      </c>
      <c r="O192" s="16">
        <v>1</v>
      </c>
      <c r="P192" s="20" t="s">
        <v>389</v>
      </c>
      <c r="Q192" s="20" t="s">
        <v>402</v>
      </c>
      <c r="R192" s="1">
        <v>4</v>
      </c>
      <c r="S192" s="1">
        <f t="shared" si="20"/>
        <v>6</v>
      </c>
      <c r="T192" s="1">
        <f t="shared" si="21"/>
        <v>0</v>
      </c>
      <c r="W192" s="1">
        <v>1</v>
      </c>
      <c r="X192" s="1">
        <v>1</v>
      </c>
    </row>
    <row r="193" spans="1:27">
      <c r="A193" s="18" t="s">
        <v>379</v>
      </c>
      <c r="B193" s="9" t="s">
        <v>354</v>
      </c>
      <c r="C193" s="1" t="s">
        <v>380</v>
      </c>
      <c r="D193" s="1">
        <v>6</v>
      </c>
      <c r="E193" s="1">
        <v>20</v>
      </c>
      <c r="F193" s="8" t="s">
        <v>331</v>
      </c>
      <c r="G193" s="8" t="s">
        <v>957</v>
      </c>
      <c r="H193" s="9" t="s">
        <v>19</v>
      </c>
      <c r="I193" s="10" t="s">
        <v>386</v>
      </c>
      <c r="J193" s="20" t="s">
        <v>112</v>
      </c>
      <c r="O193" s="16">
        <v>1</v>
      </c>
      <c r="P193" s="20" t="s">
        <v>389</v>
      </c>
      <c r="Q193" s="20" t="s">
        <v>402</v>
      </c>
      <c r="R193" s="1">
        <v>4</v>
      </c>
      <c r="S193" s="1">
        <f t="shared" si="20"/>
        <v>6</v>
      </c>
      <c r="T193" s="1">
        <f t="shared" si="21"/>
        <v>0</v>
      </c>
      <c r="W193" s="1">
        <v>1</v>
      </c>
      <c r="X193" s="1">
        <v>1</v>
      </c>
    </row>
    <row r="194" spans="1:27" ht="28">
      <c r="A194" s="18" t="s">
        <v>621</v>
      </c>
      <c r="B194" s="9" t="s">
        <v>622</v>
      </c>
      <c r="C194" s="1" t="s">
        <v>623</v>
      </c>
      <c r="D194" s="1">
        <v>4</v>
      </c>
      <c r="E194" s="1">
        <v>20</v>
      </c>
      <c r="F194" s="8" t="s">
        <v>624</v>
      </c>
      <c r="G194" s="8" t="s">
        <v>957</v>
      </c>
      <c r="H194" s="9" t="s">
        <v>19</v>
      </c>
      <c r="I194" s="10" t="s">
        <v>625</v>
      </c>
      <c r="J194" s="20" t="s">
        <v>814</v>
      </c>
      <c r="M194" s="21">
        <v>1</v>
      </c>
      <c r="U194" s="1">
        <v>1</v>
      </c>
    </row>
    <row r="195" spans="1:27" ht="28">
      <c r="A195" s="18" t="s">
        <v>87</v>
      </c>
      <c r="B195" s="9" t="s">
        <v>0</v>
      </c>
      <c r="C195" s="1" t="s">
        <v>61</v>
      </c>
      <c r="D195" s="1">
        <v>6</v>
      </c>
      <c r="E195" s="1">
        <v>10</v>
      </c>
      <c r="F195" s="8" t="s">
        <v>60</v>
      </c>
      <c r="G195" s="8" t="s">
        <v>957</v>
      </c>
      <c r="H195" s="9" t="s">
        <v>19</v>
      </c>
      <c r="I195" s="10" t="s">
        <v>63</v>
      </c>
      <c r="J195" s="20" t="s">
        <v>97</v>
      </c>
      <c r="Q195" s="20" t="s">
        <v>402</v>
      </c>
      <c r="R195" s="1">
        <v>2</v>
      </c>
      <c r="S195" s="1">
        <f t="shared" ref="S195:S202" si="22">SUM(R195+2)</f>
        <v>4</v>
      </c>
      <c r="T195" s="1">
        <f t="shared" ref="T195:T202" si="23">SUM(S195-D195)</f>
        <v>-2</v>
      </c>
      <c r="W195" s="1">
        <v>1</v>
      </c>
      <c r="X195" s="1">
        <v>1</v>
      </c>
    </row>
    <row r="196" spans="1:27" ht="28">
      <c r="A196" s="18" t="s">
        <v>87</v>
      </c>
      <c r="B196" s="9" t="s">
        <v>0</v>
      </c>
      <c r="C196" s="1" t="s">
        <v>61</v>
      </c>
      <c r="D196" s="1">
        <v>6</v>
      </c>
      <c r="E196" s="1">
        <v>10</v>
      </c>
      <c r="F196" s="8" t="s">
        <v>60</v>
      </c>
      <c r="G196" s="8" t="s">
        <v>957</v>
      </c>
      <c r="H196" s="9" t="s">
        <v>19</v>
      </c>
      <c r="I196" s="10" t="s">
        <v>64</v>
      </c>
      <c r="J196" s="20" t="s">
        <v>98</v>
      </c>
      <c r="Q196" s="20" t="s">
        <v>402</v>
      </c>
      <c r="R196" s="1">
        <v>3</v>
      </c>
      <c r="S196" s="1">
        <f t="shared" si="22"/>
        <v>5</v>
      </c>
      <c r="T196" s="1">
        <f t="shared" si="23"/>
        <v>-1</v>
      </c>
      <c r="W196" s="1">
        <v>1</v>
      </c>
      <c r="X196" s="1">
        <v>1</v>
      </c>
    </row>
    <row r="197" spans="1:27" ht="28">
      <c r="A197" s="18" t="s">
        <v>87</v>
      </c>
      <c r="B197" s="9" t="s">
        <v>0</v>
      </c>
      <c r="C197" s="1" t="s">
        <v>61</v>
      </c>
      <c r="D197" s="1">
        <v>6</v>
      </c>
      <c r="E197" s="1">
        <v>10</v>
      </c>
      <c r="F197" s="8" t="s">
        <v>60</v>
      </c>
      <c r="G197" s="8" t="s">
        <v>957</v>
      </c>
      <c r="H197" s="9" t="s">
        <v>19</v>
      </c>
      <c r="I197" s="10" t="s">
        <v>65</v>
      </c>
      <c r="J197" s="20" t="s">
        <v>99</v>
      </c>
      <c r="Q197" s="20" t="s">
        <v>402</v>
      </c>
      <c r="R197" s="1">
        <v>2</v>
      </c>
      <c r="S197" s="1">
        <f t="shared" si="22"/>
        <v>4</v>
      </c>
      <c r="T197" s="1">
        <f t="shared" si="23"/>
        <v>-2</v>
      </c>
      <c r="W197" s="1">
        <v>1</v>
      </c>
      <c r="X197" s="1">
        <v>1</v>
      </c>
    </row>
    <row r="198" spans="1:27" ht="28">
      <c r="A198" s="18" t="s">
        <v>87</v>
      </c>
      <c r="B198" s="9" t="s">
        <v>0</v>
      </c>
      <c r="C198" s="1" t="s">
        <v>61</v>
      </c>
      <c r="D198" s="1">
        <v>6</v>
      </c>
      <c r="E198" s="1">
        <v>10</v>
      </c>
      <c r="F198" s="8" t="s">
        <v>60</v>
      </c>
      <c r="G198" s="8" t="s">
        <v>957</v>
      </c>
      <c r="H198" s="9" t="s">
        <v>19</v>
      </c>
      <c r="I198" s="10" t="s">
        <v>62</v>
      </c>
      <c r="J198" s="20" t="s">
        <v>403</v>
      </c>
      <c r="Q198" s="20" t="s">
        <v>404</v>
      </c>
      <c r="R198" s="1">
        <v>2</v>
      </c>
      <c r="S198" s="1">
        <f t="shared" si="22"/>
        <v>4</v>
      </c>
      <c r="T198" s="1">
        <f t="shared" si="23"/>
        <v>-2</v>
      </c>
      <c r="W198" s="1">
        <v>1</v>
      </c>
      <c r="AA198" s="1">
        <v>1</v>
      </c>
    </row>
    <row r="199" spans="1:27" ht="28">
      <c r="A199" s="18" t="s">
        <v>87</v>
      </c>
      <c r="B199" s="9" t="s">
        <v>0</v>
      </c>
      <c r="C199" s="1" t="s">
        <v>61</v>
      </c>
      <c r="D199" s="1">
        <v>6</v>
      </c>
      <c r="E199" s="1">
        <v>10</v>
      </c>
      <c r="F199" s="8" t="s">
        <v>60</v>
      </c>
      <c r="G199" s="8" t="s">
        <v>957</v>
      </c>
      <c r="H199" s="9" t="s">
        <v>19</v>
      </c>
      <c r="I199" s="10" t="s">
        <v>66</v>
      </c>
      <c r="J199" s="20" t="s">
        <v>100</v>
      </c>
      <c r="K199" s="12">
        <v>1</v>
      </c>
      <c r="Q199" s="20" t="s">
        <v>404</v>
      </c>
      <c r="R199" s="1">
        <v>2</v>
      </c>
      <c r="S199" s="1">
        <f t="shared" si="22"/>
        <v>4</v>
      </c>
      <c r="T199" s="1">
        <f t="shared" si="23"/>
        <v>-2</v>
      </c>
      <c r="W199" s="1">
        <v>1</v>
      </c>
      <c r="AA199" s="1">
        <v>1</v>
      </c>
    </row>
    <row r="200" spans="1:27">
      <c r="A200" s="18" t="s">
        <v>266</v>
      </c>
      <c r="B200" s="9" t="s">
        <v>267</v>
      </c>
      <c r="C200" s="1" t="s">
        <v>304</v>
      </c>
      <c r="D200" s="1">
        <v>4</v>
      </c>
      <c r="E200" s="1">
        <v>20</v>
      </c>
      <c r="F200" s="8" t="s">
        <v>303</v>
      </c>
      <c r="G200" s="8" t="s">
        <v>957</v>
      </c>
      <c r="H200" s="9" t="s">
        <v>270</v>
      </c>
      <c r="I200" s="10" t="s">
        <v>307</v>
      </c>
      <c r="J200" s="20" t="s">
        <v>312</v>
      </c>
      <c r="Q200" s="20" t="s">
        <v>404</v>
      </c>
      <c r="R200" s="1">
        <v>3</v>
      </c>
      <c r="S200" s="1">
        <f t="shared" si="22"/>
        <v>5</v>
      </c>
      <c r="T200" s="1">
        <f t="shared" si="23"/>
        <v>1</v>
      </c>
      <c r="U200" s="1">
        <v>1</v>
      </c>
      <c r="AA200" s="1">
        <v>1</v>
      </c>
    </row>
    <row r="201" spans="1:27">
      <c r="A201" s="18" t="s">
        <v>266</v>
      </c>
      <c r="B201" s="9" t="s">
        <v>267</v>
      </c>
      <c r="C201" s="1" t="s">
        <v>304</v>
      </c>
      <c r="D201" s="1">
        <v>4</v>
      </c>
      <c r="E201" s="1">
        <v>20</v>
      </c>
      <c r="F201" s="8" t="s">
        <v>303</v>
      </c>
      <c r="G201" s="8" t="s">
        <v>957</v>
      </c>
      <c r="H201" s="9" t="s">
        <v>270</v>
      </c>
      <c r="I201" s="10" t="s">
        <v>308</v>
      </c>
      <c r="J201" s="20" t="s">
        <v>313</v>
      </c>
      <c r="Q201" s="20" t="s">
        <v>405</v>
      </c>
      <c r="R201" s="1">
        <v>2</v>
      </c>
      <c r="S201" s="1">
        <f t="shared" si="22"/>
        <v>4</v>
      </c>
      <c r="T201" s="1">
        <f t="shared" si="23"/>
        <v>0</v>
      </c>
      <c r="U201" s="1">
        <v>1</v>
      </c>
      <c r="Z201" s="1">
        <v>1</v>
      </c>
    </row>
    <row r="202" spans="1:27">
      <c r="A202" s="18" t="s">
        <v>266</v>
      </c>
      <c r="B202" s="9" t="s">
        <v>267</v>
      </c>
      <c r="C202" s="1" t="s">
        <v>304</v>
      </c>
      <c r="D202" s="1">
        <v>4</v>
      </c>
      <c r="E202" s="1">
        <v>20</v>
      </c>
      <c r="F202" s="8" t="s">
        <v>303</v>
      </c>
      <c r="G202" s="8" t="s">
        <v>957</v>
      </c>
      <c r="H202" s="9" t="s">
        <v>270</v>
      </c>
      <c r="I202" s="10" t="s">
        <v>309</v>
      </c>
      <c r="J202" s="20" t="s">
        <v>99</v>
      </c>
      <c r="Q202" s="20" t="s">
        <v>405</v>
      </c>
      <c r="R202" s="1">
        <v>2</v>
      </c>
      <c r="S202" s="1">
        <f t="shared" si="22"/>
        <v>4</v>
      </c>
      <c r="T202" s="1">
        <f t="shared" si="23"/>
        <v>0</v>
      </c>
      <c r="U202" s="1">
        <v>1</v>
      </c>
      <c r="Z202" s="1">
        <v>1</v>
      </c>
    </row>
    <row r="203" spans="1:27" ht="30">
      <c r="A203" s="18" t="s">
        <v>266</v>
      </c>
      <c r="B203" s="9" t="s">
        <v>267</v>
      </c>
      <c r="C203" s="1" t="s">
        <v>304</v>
      </c>
      <c r="D203" s="1">
        <v>4</v>
      </c>
      <c r="E203" s="1">
        <v>20</v>
      </c>
      <c r="F203" s="8" t="s">
        <v>303</v>
      </c>
      <c r="G203" s="8" t="s">
        <v>957</v>
      </c>
      <c r="H203" s="9" t="s">
        <v>37</v>
      </c>
      <c r="I203" s="10" t="s">
        <v>305</v>
      </c>
      <c r="J203" s="20" t="s">
        <v>106</v>
      </c>
      <c r="M203" s="1">
        <v>1</v>
      </c>
      <c r="P203" s="20" t="s">
        <v>310</v>
      </c>
      <c r="U203" s="1">
        <v>1</v>
      </c>
    </row>
    <row r="204" spans="1:27" ht="30">
      <c r="A204" s="18" t="s">
        <v>266</v>
      </c>
      <c r="B204" s="9" t="s">
        <v>267</v>
      </c>
      <c r="C204" s="1" t="s">
        <v>304</v>
      </c>
      <c r="D204" s="1">
        <v>4</v>
      </c>
      <c r="E204" s="1">
        <v>20</v>
      </c>
      <c r="F204" s="8" t="s">
        <v>303</v>
      </c>
      <c r="G204" s="8" t="s">
        <v>957</v>
      </c>
      <c r="H204" s="9" t="s">
        <v>37</v>
      </c>
      <c r="I204" s="10" t="s">
        <v>306</v>
      </c>
      <c r="J204" s="20" t="s">
        <v>105</v>
      </c>
      <c r="M204" s="1">
        <v>1</v>
      </c>
      <c r="P204" s="20" t="s">
        <v>311</v>
      </c>
      <c r="U204" s="1">
        <v>1</v>
      </c>
    </row>
    <row r="205" spans="1:27">
      <c r="A205" s="18" t="s">
        <v>127</v>
      </c>
      <c r="B205" s="9" t="s">
        <v>1</v>
      </c>
      <c r="C205" s="1" t="s">
        <v>128</v>
      </c>
      <c r="D205" s="1">
        <v>6</v>
      </c>
      <c r="E205" s="1">
        <v>20</v>
      </c>
      <c r="F205" s="8" t="s">
        <v>129</v>
      </c>
      <c r="G205" s="8" t="s">
        <v>957</v>
      </c>
      <c r="H205" s="9" t="s">
        <v>19</v>
      </c>
      <c r="I205" s="10" t="s">
        <v>136</v>
      </c>
      <c r="J205" s="20" t="s">
        <v>156</v>
      </c>
      <c r="Q205" s="20" t="s">
        <v>406</v>
      </c>
      <c r="R205" s="1">
        <v>3</v>
      </c>
      <c r="S205" s="1">
        <f t="shared" ref="S205:S213" si="24">SUM(R205+2)</f>
        <v>5</v>
      </c>
      <c r="T205" s="1">
        <f t="shared" ref="T205:T213" si="25">SUM(S205-D205)</f>
        <v>-1</v>
      </c>
      <c r="W205" s="1">
        <v>1</v>
      </c>
      <c r="Y205" s="1">
        <v>1</v>
      </c>
    </row>
    <row r="206" spans="1:27">
      <c r="A206" s="18" t="s">
        <v>127</v>
      </c>
      <c r="B206" s="9" t="s">
        <v>1</v>
      </c>
      <c r="C206" s="1" t="s">
        <v>128</v>
      </c>
      <c r="D206" s="1">
        <v>6</v>
      </c>
      <c r="E206" s="1">
        <v>20</v>
      </c>
      <c r="F206" s="8" t="s">
        <v>129</v>
      </c>
      <c r="G206" s="8" t="s">
        <v>957</v>
      </c>
      <c r="H206" s="9" t="s">
        <v>19</v>
      </c>
      <c r="I206" s="10" t="s">
        <v>130</v>
      </c>
      <c r="J206" s="20" t="s">
        <v>149</v>
      </c>
      <c r="Q206" s="20" t="s">
        <v>402</v>
      </c>
      <c r="R206" s="1">
        <v>3</v>
      </c>
      <c r="S206" s="1">
        <f t="shared" si="24"/>
        <v>5</v>
      </c>
      <c r="T206" s="1">
        <f t="shared" si="25"/>
        <v>-1</v>
      </c>
      <c r="W206" s="1">
        <v>1</v>
      </c>
      <c r="X206" s="1">
        <v>1</v>
      </c>
    </row>
    <row r="207" spans="1:27" ht="28">
      <c r="A207" s="18" t="s">
        <v>127</v>
      </c>
      <c r="B207" s="9" t="s">
        <v>1</v>
      </c>
      <c r="C207" s="1" t="s">
        <v>128</v>
      </c>
      <c r="D207" s="1">
        <v>6</v>
      </c>
      <c r="E207" s="1">
        <v>20</v>
      </c>
      <c r="F207" s="8" t="s">
        <v>129</v>
      </c>
      <c r="G207" s="8" t="s">
        <v>957</v>
      </c>
      <c r="H207" s="9" t="s">
        <v>19</v>
      </c>
      <c r="I207" s="10" t="s">
        <v>133</v>
      </c>
      <c r="J207" s="20" t="s">
        <v>152</v>
      </c>
      <c r="K207" s="12">
        <v>1</v>
      </c>
      <c r="Q207" s="20" t="s">
        <v>404</v>
      </c>
      <c r="R207" s="1">
        <v>3</v>
      </c>
      <c r="S207" s="1">
        <f t="shared" si="24"/>
        <v>5</v>
      </c>
      <c r="T207" s="1">
        <f t="shared" si="25"/>
        <v>-1</v>
      </c>
      <c r="W207" s="1">
        <v>1</v>
      </c>
      <c r="AA207" s="1">
        <v>1</v>
      </c>
    </row>
    <row r="208" spans="1:27">
      <c r="A208" s="18" t="s">
        <v>127</v>
      </c>
      <c r="B208" s="9" t="s">
        <v>1</v>
      </c>
      <c r="C208" s="1" t="s">
        <v>128</v>
      </c>
      <c r="D208" s="1">
        <v>6</v>
      </c>
      <c r="E208" s="1">
        <v>20</v>
      </c>
      <c r="F208" s="8" t="s">
        <v>129</v>
      </c>
      <c r="G208" s="8" t="s">
        <v>957</v>
      </c>
      <c r="H208" s="9" t="s">
        <v>19</v>
      </c>
      <c r="I208" s="10" t="s">
        <v>134</v>
      </c>
      <c r="J208" s="20" t="s">
        <v>154</v>
      </c>
      <c r="P208" s="20" t="s">
        <v>158</v>
      </c>
      <c r="Q208" s="20" t="s">
        <v>404</v>
      </c>
      <c r="R208" s="1">
        <v>2</v>
      </c>
      <c r="S208" s="1">
        <f t="shared" si="24"/>
        <v>4</v>
      </c>
      <c r="T208" s="1">
        <f t="shared" si="25"/>
        <v>-2</v>
      </c>
      <c r="W208" s="1">
        <v>1</v>
      </c>
      <c r="AA208" s="1">
        <v>1</v>
      </c>
    </row>
    <row r="209" spans="1:27" ht="28">
      <c r="A209" s="18" t="s">
        <v>127</v>
      </c>
      <c r="B209" s="9" t="s">
        <v>1</v>
      </c>
      <c r="C209" s="1" t="s">
        <v>128</v>
      </c>
      <c r="D209" s="1">
        <v>6</v>
      </c>
      <c r="E209" s="1">
        <v>20</v>
      </c>
      <c r="F209" s="8" t="s">
        <v>129</v>
      </c>
      <c r="G209" s="8" t="s">
        <v>957</v>
      </c>
      <c r="H209" s="9" t="s">
        <v>19</v>
      </c>
      <c r="I209" s="10" t="s">
        <v>140</v>
      </c>
      <c r="J209" s="20" t="s">
        <v>926</v>
      </c>
      <c r="K209" s="12">
        <v>1</v>
      </c>
      <c r="Q209" s="20" t="s">
        <v>404</v>
      </c>
      <c r="R209" s="1">
        <v>4</v>
      </c>
      <c r="S209" s="1">
        <f t="shared" si="24"/>
        <v>6</v>
      </c>
      <c r="T209" s="1">
        <f t="shared" si="25"/>
        <v>0</v>
      </c>
      <c r="W209" s="1">
        <v>1</v>
      </c>
      <c r="AA209" s="1">
        <v>1</v>
      </c>
    </row>
    <row r="210" spans="1:27">
      <c r="A210" s="18" t="s">
        <v>127</v>
      </c>
      <c r="B210" s="9" t="s">
        <v>1</v>
      </c>
      <c r="C210" s="1" t="s">
        <v>128</v>
      </c>
      <c r="D210" s="1">
        <v>6</v>
      </c>
      <c r="E210" s="1">
        <v>20</v>
      </c>
      <c r="F210" s="8" t="s">
        <v>129</v>
      </c>
      <c r="G210" s="8" t="s">
        <v>957</v>
      </c>
      <c r="H210" s="9" t="s">
        <v>19</v>
      </c>
      <c r="I210" s="10" t="s">
        <v>131</v>
      </c>
      <c r="J210" s="20" t="s">
        <v>150</v>
      </c>
      <c r="Q210" s="20" t="s">
        <v>405</v>
      </c>
      <c r="R210" s="1">
        <v>3</v>
      </c>
      <c r="S210" s="1">
        <f t="shared" si="24"/>
        <v>5</v>
      </c>
      <c r="T210" s="1">
        <f t="shared" si="25"/>
        <v>-1</v>
      </c>
      <c r="W210" s="1">
        <v>1</v>
      </c>
      <c r="Z210" s="1">
        <v>1</v>
      </c>
    </row>
    <row r="211" spans="1:27" ht="28">
      <c r="A211" s="18" t="s">
        <v>127</v>
      </c>
      <c r="B211" s="9" t="s">
        <v>1</v>
      </c>
      <c r="C211" s="1" t="s">
        <v>128</v>
      </c>
      <c r="D211" s="1">
        <v>6</v>
      </c>
      <c r="E211" s="1">
        <v>20</v>
      </c>
      <c r="F211" s="8" t="s">
        <v>129</v>
      </c>
      <c r="G211" s="8" t="s">
        <v>957</v>
      </c>
      <c r="H211" s="9" t="s">
        <v>19</v>
      </c>
      <c r="I211" s="10" t="s">
        <v>132</v>
      </c>
      <c r="J211" s="20" t="s">
        <v>151</v>
      </c>
      <c r="P211" s="20" t="s">
        <v>158</v>
      </c>
      <c r="Q211" s="20" t="s">
        <v>405</v>
      </c>
      <c r="R211" s="1">
        <v>1</v>
      </c>
      <c r="S211" s="1">
        <f t="shared" si="24"/>
        <v>3</v>
      </c>
      <c r="T211" s="1">
        <f t="shared" si="25"/>
        <v>-3</v>
      </c>
      <c r="W211" s="1">
        <v>1</v>
      </c>
      <c r="Z211" s="1">
        <v>1</v>
      </c>
    </row>
    <row r="212" spans="1:27" ht="28">
      <c r="A212" s="18" t="s">
        <v>127</v>
      </c>
      <c r="B212" s="9" t="s">
        <v>1</v>
      </c>
      <c r="C212" s="1" t="s">
        <v>128</v>
      </c>
      <c r="D212" s="1">
        <v>6</v>
      </c>
      <c r="E212" s="1">
        <v>20</v>
      </c>
      <c r="F212" s="8" t="s">
        <v>129</v>
      </c>
      <c r="G212" s="8" t="s">
        <v>957</v>
      </c>
      <c r="H212" s="9" t="s">
        <v>19</v>
      </c>
      <c r="I212" s="10" t="s">
        <v>139</v>
      </c>
      <c r="J212" s="20" t="s">
        <v>153</v>
      </c>
      <c r="K212" s="12">
        <v>1</v>
      </c>
      <c r="P212" s="20" t="s">
        <v>158</v>
      </c>
      <c r="Q212" s="20" t="s">
        <v>405</v>
      </c>
      <c r="R212" s="1">
        <v>2</v>
      </c>
      <c r="S212" s="1">
        <f t="shared" si="24"/>
        <v>4</v>
      </c>
      <c r="T212" s="1">
        <f t="shared" si="25"/>
        <v>-2</v>
      </c>
      <c r="W212" s="1">
        <v>1</v>
      </c>
      <c r="Z212" s="1">
        <v>1</v>
      </c>
    </row>
    <row r="213" spans="1:27">
      <c r="A213" s="18" t="s">
        <v>127</v>
      </c>
      <c r="B213" s="9" t="s">
        <v>1</v>
      </c>
      <c r="C213" s="1" t="s">
        <v>128</v>
      </c>
      <c r="D213" s="1">
        <v>6</v>
      </c>
      <c r="E213" s="1">
        <v>20</v>
      </c>
      <c r="F213" s="8" t="s">
        <v>129</v>
      </c>
      <c r="G213" s="8" t="s">
        <v>957</v>
      </c>
      <c r="H213" s="9" t="s">
        <v>19</v>
      </c>
      <c r="I213" s="10" t="s">
        <v>135</v>
      </c>
      <c r="J213" s="20" t="s">
        <v>155</v>
      </c>
      <c r="Q213" s="20" t="s">
        <v>405</v>
      </c>
      <c r="R213" s="1">
        <v>3</v>
      </c>
      <c r="S213" s="1">
        <f t="shared" si="24"/>
        <v>5</v>
      </c>
      <c r="T213" s="1">
        <f t="shared" si="25"/>
        <v>-1</v>
      </c>
      <c r="W213" s="1">
        <v>1</v>
      </c>
      <c r="Z213" s="1">
        <v>1</v>
      </c>
    </row>
    <row r="214" spans="1:27">
      <c r="A214" s="18" t="s">
        <v>127</v>
      </c>
      <c r="B214" s="9" t="s">
        <v>1</v>
      </c>
      <c r="C214" s="1" t="s">
        <v>128</v>
      </c>
      <c r="D214" s="1">
        <v>6</v>
      </c>
      <c r="E214" s="1">
        <v>20</v>
      </c>
      <c r="F214" s="8" t="s">
        <v>129</v>
      </c>
      <c r="G214" s="8" t="s">
        <v>957</v>
      </c>
      <c r="H214" s="9" t="s">
        <v>19</v>
      </c>
      <c r="I214" s="10" t="s">
        <v>137</v>
      </c>
      <c r="J214" s="20" t="s">
        <v>162</v>
      </c>
      <c r="M214" s="1">
        <v>1</v>
      </c>
      <c r="W214" s="1">
        <v>1</v>
      </c>
    </row>
    <row r="215" spans="1:27">
      <c r="A215" s="18" t="s">
        <v>127</v>
      </c>
      <c r="B215" s="9" t="s">
        <v>1</v>
      </c>
      <c r="C215" s="1" t="s">
        <v>128</v>
      </c>
      <c r="D215" s="1">
        <v>6</v>
      </c>
      <c r="E215" s="1">
        <v>20</v>
      </c>
      <c r="F215" s="8" t="s">
        <v>129</v>
      </c>
      <c r="G215" s="8" t="s">
        <v>957</v>
      </c>
      <c r="H215" s="9" t="s">
        <v>19</v>
      </c>
      <c r="I215" s="10" t="s">
        <v>138</v>
      </c>
      <c r="J215" s="20" t="s">
        <v>157</v>
      </c>
      <c r="M215" s="1">
        <v>1</v>
      </c>
      <c r="P215" s="20" t="s">
        <v>158</v>
      </c>
      <c r="W215" s="1">
        <v>1</v>
      </c>
    </row>
    <row r="216" spans="1:27" ht="28">
      <c r="A216" s="18" t="s">
        <v>194</v>
      </c>
      <c r="B216" s="9" t="s">
        <v>163</v>
      </c>
      <c r="C216" s="1" t="s">
        <v>195</v>
      </c>
      <c r="D216" s="1">
        <v>5</v>
      </c>
      <c r="E216" s="1">
        <v>20</v>
      </c>
      <c r="F216" s="8" t="s">
        <v>196</v>
      </c>
      <c r="G216" s="8" t="s">
        <v>957</v>
      </c>
      <c r="H216" s="9" t="s">
        <v>19</v>
      </c>
      <c r="I216" s="10" t="s">
        <v>198</v>
      </c>
      <c r="J216" s="20" t="s">
        <v>201</v>
      </c>
      <c r="K216" s="12">
        <v>1</v>
      </c>
      <c r="Q216" s="20" t="s">
        <v>402</v>
      </c>
      <c r="R216" s="1">
        <v>3</v>
      </c>
      <c r="S216" s="1">
        <f>SUM(R216+2)</f>
        <v>5</v>
      </c>
      <c r="T216" s="1">
        <f>SUM(S216-D216)</f>
        <v>0</v>
      </c>
      <c r="V216" s="1">
        <v>1</v>
      </c>
      <c r="X216" s="1">
        <v>1</v>
      </c>
    </row>
    <row r="217" spans="1:27">
      <c r="A217" s="18" t="s">
        <v>194</v>
      </c>
      <c r="B217" s="9" t="s">
        <v>163</v>
      </c>
      <c r="C217" s="1" t="s">
        <v>195</v>
      </c>
      <c r="D217" s="1">
        <v>5</v>
      </c>
      <c r="E217" s="1">
        <v>20</v>
      </c>
      <c r="F217" s="8" t="s">
        <v>196</v>
      </c>
      <c r="G217" s="8" t="s">
        <v>957</v>
      </c>
      <c r="H217" s="9" t="s">
        <v>19</v>
      </c>
      <c r="I217" s="10" t="s">
        <v>199</v>
      </c>
      <c r="J217" s="20" t="s">
        <v>202</v>
      </c>
      <c r="K217" s="12">
        <v>1</v>
      </c>
      <c r="Q217" s="20" t="s">
        <v>405</v>
      </c>
      <c r="R217" s="1">
        <v>4</v>
      </c>
      <c r="S217" s="1">
        <f>SUM(R217+2)</f>
        <v>6</v>
      </c>
      <c r="T217" s="1">
        <f>SUM(S217-D217)</f>
        <v>1</v>
      </c>
      <c r="V217" s="1">
        <v>1</v>
      </c>
      <c r="Z217" s="1">
        <v>1</v>
      </c>
    </row>
    <row r="218" spans="1:27" ht="28">
      <c r="A218" s="18" t="s">
        <v>194</v>
      </c>
      <c r="B218" s="9" t="s">
        <v>163</v>
      </c>
      <c r="C218" s="1" t="s">
        <v>195</v>
      </c>
      <c r="D218" s="1">
        <v>5</v>
      </c>
      <c r="E218" s="1">
        <v>20</v>
      </c>
      <c r="F218" s="8" t="s">
        <v>196</v>
      </c>
      <c r="G218" s="8" t="s">
        <v>957</v>
      </c>
      <c r="H218" s="9" t="s">
        <v>19</v>
      </c>
      <c r="I218" s="10" t="s">
        <v>197</v>
      </c>
      <c r="J218" s="20" t="s">
        <v>200</v>
      </c>
      <c r="M218" s="1">
        <v>1</v>
      </c>
      <c r="P218" s="20" t="s">
        <v>158</v>
      </c>
      <c r="V218" s="1">
        <v>1</v>
      </c>
    </row>
    <row r="219" spans="1:27" ht="30">
      <c r="A219" s="18" t="s">
        <v>727</v>
      </c>
      <c r="B219" s="18" t="s">
        <v>714</v>
      </c>
      <c r="C219" s="19" t="s">
        <v>725</v>
      </c>
      <c r="D219" s="19">
        <v>5</v>
      </c>
      <c r="E219" s="19">
        <v>10</v>
      </c>
      <c r="F219" s="18" t="s">
        <v>726</v>
      </c>
      <c r="G219" s="18" t="s">
        <v>957</v>
      </c>
      <c r="H219" s="18" t="s">
        <v>717</v>
      </c>
      <c r="I219" s="9" t="s">
        <v>728</v>
      </c>
      <c r="J219" s="20" t="s">
        <v>835</v>
      </c>
      <c r="Q219" s="20" t="s">
        <v>402</v>
      </c>
      <c r="R219" s="1">
        <v>1</v>
      </c>
      <c r="S219" s="1">
        <f>SUM(R219+2)</f>
        <v>3</v>
      </c>
      <c r="T219" s="1">
        <f>SUM(S219-D219)</f>
        <v>-2</v>
      </c>
      <c r="V219" s="1">
        <v>1</v>
      </c>
      <c r="X219" s="1">
        <v>1</v>
      </c>
    </row>
    <row r="220" spans="1:27" ht="30">
      <c r="A220" s="18" t="s">
        <v>727</v>
      </c>
      <c r="B220" s="18" t="s">
        <v>714</v>
      </c>
      <c r="C220" s="19" t="s">
        <v>725</v>
      </c>
      <c r="D220" s="19">
        <v>5</v>
      </c>
      <c r="E220" s="19">
        <v>10</v>
      </c>
      <c r="F220" s="18" t="s">
        <v>726</v>
      </c>
      <c r="G220" s="18" t="s">
        <v>957</v>
      </c>
      <c r="H220" s="18" t="s">
        <v>721</v>
      </c>
      <c r="I220" s="9" t="s">
        <v>729</v>
      </c>
      <c r="J220" s="20" t="s">
        <v>897</v>
      </c>
      <c r="M220" s="21">
        <v>1</v>
      </c>
      <c r="V220" s="1">
        <v>1</v>
      </c>
    </row>
    <row r="221" spans="1:27">
      <c r="A221" s="18" t="s">
        <v>689</v>
      </c>
      <c r="B221" s="9" t="s">
        <v>671</v>
      </c>
      <c r="C221" s="19" t="s">
        <v>690</v>
      </c>
      <c r="D221" s="1">
        <v>5</v>
      </c>
      <c r="E221" s="1">
        <v>30</v>
      </c>
      <c r="F221" s="18" t="s">
        <v>688</v>
      </c>
      <c r="G221" s="18" t="s">
        <v>957</v>
      </c>
      <c r="H221" s="18" t="s">
        <v>675</v>
      </c>
      <c r="I221" s="9" t="s">
        <v>691</v>
      </c>
      <c r="J221" s="20" t="s">
        <v>885</v>
      </c>
      <c r="Q221" s="20" t="s">
        <v>402</v>
      </c>
      <c r="R221" s="1">
        <v>1</v>
      </c>
      <c r="S221" s="1">
        <f t="shared" ref="S221:S226" si="26">SUM(R221+2)</f>
        <v>3</v>
      </c>
      <c r="T221" s="1">
        <f t="shared" ref="T221:T226" si="27">SUM(S221-D221)</f>
        <v>-2</v>
      </c>
      <c r="V221" s="1">
        <v>1</v>
      </c>
      <c r="X221" s="1">
        <v>1</v>
      </c>
    </row>
    <row r="222" spans="1:27">
      <c r="A222" s="18" t="s">
        <v>689</v>
      </c>
      <c r="B222" s="9" t="s">
        <v>671</v>
      </c>
      <c r="C222" s="19" t="s">
        <v>690</v>
      </c>
      <c r="D222" s="1">
        <v>5</v>
      </c>
      <c r="E222" s="1">
        <v>30</v>
      </c>
      <c r="F222" s="18" t="s">
        <v>688</v>
      </c>
      <c r="G222" s="18" t="s">
        <v>957</v>
      </c>
      <c r="H222" s="18" t="s">
        <v>675</v>
      </c>
      <c r="I222" s="9" t="s">
        <v>693</v>
      </c>
      <c r="J222" s="20" t="s">
        <v>860</v>
      </c>
      <c r="Q222" s="20" t="s">
        <v>402</v>
      </c>
      <c r="R222" s="1">
        <v>2</v>
      </c>
      <c r="S222" s="1">
        <f t="shared" si="26"/>
        <v>4</v>
      </c>
      <c r="T222" s="1">
        <f t="shared" si="27"/>
        <v>-1</v>
      </c>
      <c r="V222" s="1">
        <v>1</v>
      </c>
      <c r="X222" s="1">
        <v>1</v>
      </c>
    </row>
    <row r="223" spans="1:27">
      <c r="A223" s="18" t="s">
        <v>689</v>
      </c>
      <c r="B223" s="9" t="s">
        <v>671</v>
      </c>
      <c r="C223" s="19" t="s">
        <v>690</v>
      </c>
      <c r="D223" s="1">
        <v>5</v>
      </c>
      <c r="E223" s="1">
        <v>30</v>
      </c>
      <c r="F223" s="18" t="s">
        <v>688</v>
      </c>
      <c r="G223" s="18" t="s">
        <v>957</v>
      </c>
      <c r="H223" s="18" t="s">
        <v>686</v>
      </c>
      <c r="I223" s="9" t="s">
        <v>697</v>
      </c>
      <c r="J223" s="20" t="s">
        <v>867</v>
      </c>
      <c r="Q223" s="20" t="s">
        <v>402</v>
      </c>
      <c r="R223" s="1">
        <v>1</v>
      </c>
      <c r="S223" s="1">
        <f t="shared" si="26"/>
        <v>3</v>
      </c>
      <c r="T223" s="1">
        <f t="shared" si="27"/>
        <v>-2</v>
      </c>
      <c r="V223" s="1">
        <v>1</v>
      </c>
      <c r="X223" s="1">
        <v>1</v>
      </c>
    </row>
    <row r="224" spans="1:27">
      <c r="A224" s="18" t="s">
        <v>689</v>
      </c>
      <c r="B224" s="9" t="s">
        <v>671</v>
      </c>
      <c r="C224" s="19" t="s">
        <v>690</v>
      </c>
      <c r="D224" s="1">
        <v>5</v>
      </c>
      <c r="E224" s="1">
        <v>30</v>
      </c>
      <c r="F224" s="18" t="s">
        <v>688</v>
      </c>
      <c r="G224" s="18" t="s">
        <v>957</v>
      </c>
      <c r="H224" s="18" t="s">
        <v>687</v>
      </c>
      <c r="I224" s="9" t="s">
        <v>695</v>
      </c>
      <c r="J224" s="20" t="s">
        <v>951</v>
      </c>
      <c r="K224" s="12">
        <v>1</v>
      </c>
      <c r="O224" s="16">
        <v>1</v>
      </c>
      <c r="Q224" s="20" t="s">
        <v>402</v>
      </c>
      <c r="R224" s="1">
        <v>4</v>
      </c>
      <c r="S224" s="1">
        <f t="shared" si="26"/>
        <v>6</v>
      </c>
      <c r="T224" s="1">
        <f t="shared" si="27"/>
        <v>1</v>
      </c>
      <c r="V224" s="1">
        <v>1</v>
      </c>
      <c r="X224" s="1">
        <v>1</v>
      </c>
    </row>
    <row r="225" spans="1:27">
      <c r="A225" s="18" t="s">
        <v>689</v>
      </c>
      <c r="B225" s="9" t="s">
        <v>671</v>
      </c>
      <c r="C225" s="19" t="s">
        <v>690</v>
      </c>
      <c r="D225" s="1">
        <v>5</v>
      </c>
      <c r="E225" s="1">
        <v>30</v>
      </c>
      <c r="F225" s="18" t="s">
        <v>688</v>
      </c>
      <c r="G225" s="18" t="s">
        <v>957</v>
      </c>
      <c r="H225" s="18" t="s">
        <v>687</v>
      </c>
      <c r="I225" s="9" t="s">
        <v>696</v>
      </c>
      <c r="J225" s="20" t="s">
        <v>888</v>
      </c>
      <c r="Q225" s="20" t="s">
        <v>402</v>
      </c>
      <c r="R225" s="1">
        <v>2</v>
      </c>
      <c r="S225" s="1">
        <f t="shared" si="26"/>
        <v>4</v>
      </c>
      <c r="T225" s="1">
        <f t="shared" si="27"/>
        <v>-1</v>
      </c>
      <c r="V225" s="1">
        <v>1</v>
      </c>
      <c r="X225" s="1">
        <v>1</v>
      </c>
    </row>
    <row r="226" spans="1:27">
      <c r="A226" s="18" t="s">
        <v>689</v>
      </c>
      <c r="B226" s="9" t="s">
        <v>671</v>
      </c>
      <c r="C226" s="19" t="s">
        <v>690</v>
      </c>
      <c r="D226" s="1">
        <v>5</v>
      </c>
      <c r="E226" s="1">
        <v>30</v>
      </c>
      <c r="F226" s="18" t="s">
        <v>688</v>
      </c>
      <c r="G226" s="18" t="s">
        <v>957</v>
      </c>
      <c r="H226" s="18" t="s">
        <v>686</v>
      </c>
      <c r="I226" s="9" t="s">
        <v>698</v>
      </c>
      <c r="J226" s="20" t="s">
        <v>889</v>
      </c>
      <c r="K226" s="12">
        <v>1</v>
      </c>
      <c r="Q226" s="20" t="s">
        <v>405</v>
      </c>
      <c r="R226" s="1">
        <v>4</v>
      </c>
      <c r="S226" s="1">
        <f t="shared" si="26"/>
        <v>6</v>
      </c>
      <c r="T226" s="1">
        <f t="shared" si="27"/>
        <v>1</v>
      </c>
      <c r="V226" s="1">
        <v>1</v>
      </c>
      <c r="Z226" s="1">
        <v>1</v>
      </c>
    </row>
    <row r="227" spans="1:27">
      <c r="A227" s="18" t="s">
        <v>689</v>
      </c>
      <c r="B227" s="9" t="s">
        <v>671</v>
      </c>
      <c r="C227" s="19" t="s">
        <v>690</v>
      </c>
      <c r="D227" s="1">
        <v>5</v>
      </c>
      <c r="E227" s="1">
        <v>30</v>
      </c>
      <c r="F227" s="18" t="s">
        <v>688</v>
      </c>
      <c r="G227" s="18" t="s">
        <v>957</v>
      </c>
      <c r="H227" s="18" t="s">
        <v>675</v>
      </c>
      <c r="I227" s="9" t="s">
        <v>692</v>
      </c>
      <c r="J227" s="20" t="s">
        <v>887</v>
      </c>
      <c r="M227" s="21">
        <v>1</v>
      </c>
      <c r="V227" s="1">
        <v>1</v>
      </c>
    </row>
    <row r="228" spans="1:27">
      <c r="A228" s="18" t="s">
        <v>689</v>
      </c>
      <c r="B228" s="9" t="s">
        <v>671</v>
      </c>
      <c r="C228" s="19" t="s">
        <v>690</v>
      </c>
      <c r="D228" s="1">
        <v>5</v>
      </c>
      <c r="E228" s="1">
        <v>30</v>
      </c>
      <c r="F228" s="18" t="s">
        <v>688</v>
      </c>
      <c r="G228" s="18" t="s">
        <v>957</v>
      </c>
      <c r="H228" s="18" t="s">
        <v>687</v>
      </c>
      <c r="I228" s="9" t="s">
        <v>694</v>
      </c>
      <c r="J228" s="20" t="s">
        <v>884</v>
      </c>
      <c r="M228" s="21">
        <v>1</v>
      </c>
      <c r="V228" s="1">
        <v>1</v>
      </c>
    </row>
    <row r="229" spans="1:27" ht="30">
      <c r="A229" s="18" t="s">
        <v>164</v>
      </c>
      <c r="B229" s="9" t="s">
        <v>163</v>
      </c>
      <c r="C229" s="1" t="s">
        <v>165</v>
      </c>
      <c r="D229" s="1">
        <v>5</v>
      </c>
      <c r="E229" s="1">
        <v>10</v>
      </c>
      <c r="F229" s="8" t="s">
        <v>13</v>
      </c>
      <c r="G229" s="8" t="s">
        <v>957</v>
      </c>
      <c r="H229" s="9" t="s">
        <v>37</v>
      </c>
      <c r="I229" s="10" t="s">
        <v>168</v>
      </c>
      <c r="J229" s="20" t="s">
        <v>169</v>
      </c>
      <c r="K229" s="12">
        <v>1</v>
      </c>
      <c r="Q229" s="20" t="s">
        <v>402</v>
      </c>
      <c r="R229" s="1">
        <v>4</v>
      </c>
      <c r="S229" s="1">
        <f t="shared" ref="S229:S236" si="28">SUM(R229+2)</f>
        <v>6</v>
      </c>
      <c r="T229" s="1">
        <f t="shared" ref="T229:T236" si="29">SUM(S229-D229)</f>
        <v>1</v>
      </c>
      <c r="V229" s="1">
        <v>1</v>
      </c>
      <c r="X229" s="1">
        <v>1</v>
      </c>
    </row>
    <row r="230" spans="1:27" ht="30">
      <c r="A230" s="18" t="s">
        <v>164</v>
      </c>
      <c r="B230" s="9" t="s">
        <v>163</v>
      </c>
      <c r="C230" s="1" t="s">
        <v>165</v>
      </c>
      <c r="D230" s="1">
        <v>5</v>
      </c>
      <c r="E230" s="1">
        <v>10</v>
      </c>
      <c r="F230" s="8" t="s">
        <v>13</v>
      </c>
      <c r="G230" s="8" t="s">
        <v>957</v>
      </c>
      <c r="H230" s="9" t="s">
        <v>37</v>
      </c>
      <c r="I230" s="10" t="s">
        <v>166</v>
      </c>
      <c r="J230" s="20" t="s">
        <v>170</v>
      </c>
      <c r="Q230" s="20" t="s">
        <v>402</v>
      </c>
      <c r="R230" s="1">
        <v>3</v>
      </c>
      <c r="S230" s="1">
        <f t="shared" si="28"/>
        <v>5</v>
      </c>
      <c r="T230" s="1">
        <f t="shared" si="29"/>
        <v>0</v>
      </c>
      <c r="V230" s="1">
        <v>1</v>
      </c>
      <c r="X230" s="1">
        <v>1</v>
      </c>
    </row>
    <row r="231" spans="1:27" ht="30">
      <c r="A231" s="18" t="s">
        <v>164</v>
      </c>
      <c r="B231" s="9" t="s">
        <v>163</v>
      </c>
      <c r="C231" s="1" t="s">
        <v>165</v>
      </c>
      <c r="D231" s="1">
        <v>5</v>
      </c>
      <c r="E231" s="1">
        <v>10</v>
      </c>
      <c r="F231" s="8" t="s">
        <v>13</v>
      </c>
      <c r="G231" s="8" t="s">
        <v>957</v>
      </c>
      <c r="H231" s="9" t="s">
        <v>37</v>
      </c>
      <c r="I231" s="10" t="s">
        <v>167</v>
      </c>
      <c r="J231" s="20" t="s">
        <v>170</v>
      </c>
      <c r="Q231" s="20" t="s">
        <v>402</v>
      </c>
      <c r="R231" s="1">
        <v>3</v>
      </c>
      <c r="S231" s="1">
        <f t="shared" si="28"/>
        <v>5</v>
      </c>
      <c r="T231" s="1">
        <f t="shared" si="29"/>
        <v>0</v>
      </c>
      <c r="V231" s="1">
        <v>1</v>
      </c>
      <c r="X231" s="1">
        <v>1</v>
      </c>
    </row>
    <row r="232" spans="1:27" ht="28">
      <c r="A232" s="18" t="s">
        <v>523</v>
      </c>
      <c r="B232" s="9" t="s">
        <v>519</v>
      </c>
      <c r="C232" s="1" t="s">
        <v>520</v>
      </c>
      <c r="D232" s="1">
        <v>6</v>
      </c>
      <c r="E232" s="1">
        <v>15</v>
      </c>
      <c r="F232" s="8" t="s">
        <v>13</v>
      </c>
      <c r="G232" s="8" t="s">
        <v>957</v>
      </c>
      <c r="H232" s="9" t="s">
        <v>19</v>
      </c>
      <c r="I232" s="10" t="s">
        <v>521</v>
      </c>
      <c r="J232" s="20" t="s">
        <v>815</v>
      </c>
      <c r="Q232" s="20" t="s">
        <v>402</v>
      </c>
      <c r="R232" s="1">
        <v>1</v>
      </c>
      <c r="S232" s="1">
        <f t="shared" si="28"/>
        <v>3</v>
      </c>
      <c r="T232" s="1">
        <f t="shared" si="29"/>
        <v>-3</v>
      </c>
      <c r="W232" s="1">
        <v>1</v>
      </c>
      <c r="X232" s="1">
        <v>1</v>
      </c>
    </row>
    <row r="233" spans="1:27" ht="28">
      <c r="A233" s="18" t="s">
        <v>523</v>
      </c>
      <c r="B233" s="9" t="s">
        <v>519</v>
      </c>
      <c r="C233" s="1" t="s">
        <v>520</v>
      </c>
      <c r="D233" s="1">
        <v>6</v>
      </c>
      <c r="E233" s="1">
        <v>15</v>
      </c>
      <c r="F233" s="8" t="s">
        <v>13</v>
      </c>
      <c r="G233" s="8" t="s">
        <v>957</v>
      </c>
      <c r="H233" s="9" t="s">
        <v>19</v>
      </c>
      <c r="I233" s="10" t="s">
        <v>522</v>
      </c>
      <c r="J233" s="20" t="s">
        <v>832</v>
      </c>
      <c r="Q233" s="20" t="s">
        <v>919</v>
      </c>
      <c r="R233" s="1">
        <v>2</v>
      </c>
      <c r="S233" s="1">
        <f t="shared" si="28"/>
        <v>4</v>
      </c>
      <c r="T233" s="1">
        <f t="shared" si="29"/>
        <v>-2</v>
      </c>
      <c r="W233" s="1">
        <v>1</v>
      </c>
      <c r="AA233" s="1">
        <v>1</v>
      </c>
    </row>
    <row r="234" spans="1:27" ht="45">
      <c r="A234" s="18" t="s">
        <v>513</v>
      </c>
      <c r="B234" s="9" t="s">
        <v>486</v>
      </c>
      <c r="C234" s="1" t="s">
        <v>514</v>
      </c>
      <c r="D234" s="1">
        <v>5</v>
      </c>
      <c r="E234" s="1">
        <v>15</v>
      </c>
      <c r="F234" s="8" t="s">
        <v>512</v>
      </c>
      <c r="G234" s="8" t="s">
        <v>957</v>
      </c>
      <c r="H234" s="9" t="s">
        <v>489</v>
      </c>
      <c r="I234" s="10" t="s">
        <v>516</v>
      </c>
      <c r="J234" s="20" t="s">
        <v>830</v>
      </c>
      <c r="P234" s="20" t="s">
        <v>831</v>
      </c>
      <c r="Q234" s="20" t="s">
        <v>402</v>
      </c>
      <c r="R234" s="1">
        <v>1</v>
      </c>
      <c r="S234" s="1">
        <f t="shared" si="28"/>
        <v>3</v>
      </c>
      <c r="T234" s="1">
        <f t="shared" si="29"/>
        <v>-2</v>
      </c>
      <c r="V234" s="1">
        <v>1</v>
      </c>
      <c r="X234" s="1">
        <v>1</v>
      </c>
    </row>
    <row r="235" spans="1:27" ht="45">
      <c r="A235" s="18" t="s">
        <v>513</v>
      </c>
      <c r="B235" s="9" t="s">
        <v>486</v>
      </c>
      <c r="C235" s="1" t="s">
        <v>514</v>
      </c>
      <c r="D235" s="1">
        <v>5</v>
      </c>
      <c r="E235" s="1">
        <v>15</v>
      </c>
      <c r="F235" s="8" t="s">
        <v>512</v>
      </c>
      <c r="G235" s="8" t="s">
        <v>957</v>
      </c>
      <c r="H235" s="9" t="s">
        <v>489</v>
      </c>
      <c r="I235" s="10" t="s">
        <v>515</v>
      </c>
      <c r="J235" s="20" t="s">
        <v>933</v>
      </c>
      <c r="K235" s="12">
        <v>1</v>
      </c>
      <c r="Q235" s="20" t="s">
        <v>402</v>
      </c>
      <c r="R235" s="1">
        <v>4</v>
      </c>
      <c r="S235" s="1">
        <f t="shared" si="28"/>
        <v>6</v>
      </c>
      <c r="T235" s="1">
        <f t="shared" si="29"/>
        <v>1</v>
      </c>
      <c r="V235" s="1">
        <v>1</v>
      </c>
      <c r="X235" s="1">
        <v>1</v>
      </c>
    </row>
    <row r="236" spans="1:27" ht="56">
      <c r="A236" s="18" t="s">
        <v>513</v>
      </c>
      <c r="B236" s="9" t="s">
        <v>486</v>
      </c>
      <c r="C236" s="1" t="s">
        <v>514</v>
      </c>
      <c r="D236" s="1">
        <v>5</v>
      </c>
      <c r="E236" s="1">
        <v>15</v>
      </c>
      <c r="F236" s="8" t="s">
        <v>512</v>
      </c>
      <c r="G236" s="8" t="s">
        <v>957</v>
      </c>
      <c r="H236" s="9" t="s">
        <v>37</v>
      </c>
      <c r="I236" s="10" t="s">
        <v>518</v>
      </c>
      <c r="J236" s="20" t="s">
        <v>829</v>
      </c>
      <c r="Q236" s="20" t="s">
        <v>402</v>
      </c>
      <c r="R236" s="1">
        <v>4</v>
      </c>
      <c r="S236" s="1">
        <f t="shared" si="28"/>
        <v>6</v>
      </c>
      <c r="T236" s="1">
        <f t="shared" si="29"/>
        <v>1</v>
      </c>
      <c r="V236" s="1">
        <v>1</v>
      </c>
      <c r="X236" s="1">
        <v>1</v>
      </c>
    </row>
    <row r="237" spans="1:27" ht="56">
      <c r="A237" s="18" t="s">
        <v>513</v>
      </c>
      <c r="B237" s="9" t="s">
        <v>486</v>
      </c>
      <c r="C237" s="1" t="s">
        <v>514</v>
      </c>
      <c r="D237" s="1">
        <v>5</v>
      </c>
      <c r="E237" s="1">
        <v>15</v>
      </c>
      <c r="F237" s="8" t="s">
        <v>512</v>
      </c>
      <c r="G237" s="8" t="s">
        <v>957</v>
      </c>
      <c r="H237" s="9" t="s">
        <v>37</v>
      </c>
      <c r="I237" s="10" t="s">
        <v>517</v>
      </c>
      <c r="J237" s="20" t="s">
        <v>814</v>
      </c>
      <c r="M237" s="21">
        <v>1</v>
      </c>
      <c r="V237" s="1">
        <v>1</v>
      </c>
    </row>
    <row r="238" spans="1:27">
      <c r="A238" s="18" t="s">
        <v>417</v>
      </c>
      <c r="B238" s="9" t="s">
        <v>408</v>
      </c>
      <c r="C238" s="1" t="s">
        <v>418</v>
      </c>
      <c r="D238" s="1">
        <v>5</v>
      </c>
      <c r="E238" s="1">
        <v>30</v>
      </c>
      <c r="F238" s="8" t="s">
        <v>419</v>
      </c>
      <c r="G238" s="8" t="s">
        <v>957</v>
      </c>
      <c r="H238" s="9" t="s">
        <v>19</v>
      </c>
      <c r="I238" s="10" t="s">
        <v>421</v>
      </c>
      <c r="J238" s="20" t="s">
        <v>810</v>
      </c>
      <c r="Q238" s="20" t="s">
        <v>402</v>
      </c>
      <c r="R238" s="1">
        <v>4</v>
      </c>
      <c r="S238" s="1">
        <f>SUM(R238+2)</f>
        <v>6</v>
      </c>
      <c r="T238" s="1">
        <f>SUM(S238-D238)</f>
        <v>1</v>
      </c>
      <c r="V238" s="1">
        <v>1</v>
      </c>
      <c r="X238" s="1">
        <v>1</v>
      </c>
    </row>
    <row r="239" spans="1:27">
      <c r="A239" s="18" t="s">
        <v>417</v>
      </c>
      <c r="B239" s="9" t="s">
        <v>408</v>
      </c>
      <c r="C239" s="1" t="s">
        <v>418</v>
      </c>
      <c r="D239" s="1">
        <v>5</v>
      </c>
      <c r="E239" s="1">
        <v>30</v>
      </c>
      <c r="F239" s="8" t="s">
        <v>419</v>
      </c>
      <c r="G239" s="8" t="s">
        <v>957</v>
      </c>
      <c r="H239" s="9" t="s">
        <v>19</v>
      </c>
      <c r="I239" s="10" t="s">
        <v>420</v>
      </c>
      <c r="J239" s="20" t="s">
        <v>807</v>
      </c>
      <c r="Q239" s="20" t="s">
        <v>404</v>
      </c>
      <c r="R239" s="1">
        <v>1</v>
      </c>
      <c r="S239" s="1">
        <f>SUM(R239+2)</f>
        <v>3</v>
      </c>
      <c r="T239" s="1">
        <f>SUM(S239-D239)</f>
        <v>-2</v>
      </c>
      <c r="V239" s="1">
        <v>1</v>
      </c>
      <c r="AA239" s="1">
        <v>1</v>
      </c>
    </row>
    <row r="240" spans="1:27">
      <c r="A240" s="18" t="s">
        <v>417</v>
      </c>
      <c r="B240" s="9" t="s">
        <v>408</v>
      </c>
      <c r="C240" s="1" t="s">
        <v>418</v>
      </c>
      <c r="D240" s="1">
        <v>5</v>
      </c>
      <c r="E240" s="1">
        <v>30</v>
      </c>
      <c r="F240" s="8" t="s">
        <v>419</v>
      </c>
      <c r="G240" s="8" t="s">
        <v>957</v>
      </c>
      <c r="H240" s="9" t="s">
        <v>19</v>
      </c>
      <c r="I240" s="10" t="s">
        <v>423</v>
      </c>
      <c r="J240" s="20" t="s">
        <v>807</v>
      </c>
      <c r="Q240" s="20" t="s">
        <v>404</v>
      </c>
      <c r="R240" s="1">
        <v>1</v>
      </c>
      <c r="S240" s="1">
        <f>SUM(R240+2)</f>
        <v>3</v>
      </c>
      <c r="T240" s="1">
        <f>SUM(S240-D240)</f>
        <v>-2</v>
      </c>
      <c r="V240" s="1">
        <v>1</v>
      </c>
      <c r="AA240" s="1">
        <v>1</v>
      </c>
    </row>
    <row r="241" spans="1:27" ht="30">
      <c r="A241" s="18" t="s">
        <v>417</v>
      </c>
      <c r="B241" s="9" t="s">
        <v>408</v>
      </c>
      <c r="C241" s="1" t="s">
        <v>418</v>
      </c>
      <c r="D241" s="1">
        <v>5</v>
      </c>
      <c r="E241" s="1">
        <v>30</v>
      </c>
      <c r="F241" s="8" t="s">
        <v>419</v>
      </c>
      <c r="G241" s="8" t="s">
        <v>957</v>
      </c>
      <c r="H241" s="9" t="s">
        <v>19</v>
      </c>
      <c r="I241" s="10" t="s">
        <v>422</v>
      </c>
      <c r="J241" s="20" t="s">
        <v>183</v>
      </c>
      <c r="P241" s="20" t="s">
        <v>811</v>
      </c>
      <c r="Q241" s="20" t="s">
        <v>405</v>
      </c>
      <c r="R241" s="1">
        <v>3</v>
      </c>
      <c r="S241" s="1">
        <f>SUM(R241+2)</f>
        <v>5</v>
      </c>
      <c r="T241" s="1">
        <f>SUM(S241-D241)</f>
        <v>0</v>
      </c>
      <c r="V241" s="1">
        <v>1</v>
      </c>
      <c r="Z241" s="1">
        <v>1</v>
      </c>
    </row>
    <row r="242" spans="1:27">
      <c r="A242" s="18" t="s">
        <v>467</v>
      </c>
      <c r="B242" s="9" t="s">
        <v>438</v>
      </c>
      <c r="C242" s="1" t="s">
        <v>468</v>
      </c>
      <c r="D242" s="1">
        <v>5</v>
      </c>
      <c r="E242" s="1">
        <v>15</v>
      </c>
      <c r="F242" s="8" t="s">
        <v>469</v>
      </c>
      <c r="G242" s="8" t="s">
        <v>957</v>
      </c>
      <c r="H242" s="9" t="s">
        <v>33</v>
      </c>
      <c r="I242" s="10" t="s">
        <v>470</v>
      </c>
      <c r="L242" s="13">
        <v>1</v>
      </c>
      <c r="M242" s="1"/>
      <c r="V242" s="1">
        <v>1</v>
      </c>
    </row>
    <row r="243" spans="1:27">
      <c r="A243" s="18" t="s">
        <v>467</v>
      </c>
      <c r="B243" s="9" t="s">
        <v>438</v>
      </c>
      <c r="C243" s="1" t="s">
        <v>468</v>
      </c>
      <c r="D243" s="1">
        <v>5</v>
      </c>
      <c r="E243" s="1">
        <v>15</v>
      </c>
      <c r="F243" s="8" t="s">
        <v>469</v>
      </c>
      <c r="G243" s="8" t="s">
        <v>957</v>
      </c>
      <c r="H243" s="9" t="s">
        <v>471</v>
      </c>
      <c r="I243" s="10" t="s">
        <v>472</v>
      </c>
      <c r="L243" s="13">
        <v>1</v>
      </c>
      <c r="M243" s="1"/>
      <c r="V243" s="1">
        <v>1</v>
      </c>
    </row>
    <row r="244" spans="1:27" ht="28">
      <c r="A244" s="18" t="s">
        <v>467</v>
      </c>
      <c r="B244" s="9" t="s">
        <v>438</v>
      </c>
      <c r="C244" s="1" t="s">
        <v>468</v>
      </c>
      <c r="D244" s="1">
        <v>5</v>
      </c>
      <c r="E244" s="1">
        <v>15</v>
      </c>
      <c r="F244" s="8" t="s">
        <v>469</v>
      </c>
      <c r="G244" s="8" t="s">
        <v>957</v>
      </c>
      <c r="H244" s="9" t="s">
        <v>471</v>
      </c>
      <c r="I244" s="10" t="s">
        <v>473</v>
      </c>
      <c r="L244" s="13">
        <v>1</v>
      </c>
      <c r="M244" s="1"/>
      <c r="V244" s="1">
        <v>1</v>
      </c>
    </row>
    <row r="245" spans="1:27" ht="56">
      <c r="A245" s="18" t="s">
        <v>467</v>
      </c>
      <c r="B245" s="9" t="s">
        <v>438</v>
      </c>
      <c r="C245" s="1" t="s">
        <v>468</v>
      </c>
      <c r="D245" s="1">
        <v>5</v>
      </c>
      <c r="E245" s="1">
        <v>15</v>
      </c>
      <c r="F245" s="8" t="s">
        <v>469</v>
      </c>
      <c r="G245" s="8" t="s">
        <v>957</v>
      </c>
      <c r="H245" s="9" t="s">
        <v>474</v>
      </c>
      <c r="I245" s="10" t="s">
        <v>475</v>
      </c>
      <c r="L245" s="13">
        <v>1</v>
      </c>
      <c r="M245" s="1"/>
      <c r="V245" s="1">
        <v>1</v>
      </c>
    </row>
    <row r="246" spans="1:27" ht="42">
      <c r="A246" s="18" t="s">
        <v>467</v>
      </c>
      <c r="B246" s="9" t="s">
        <v>438</v>
      </c>
      <c r="C246" s="1" t="s">
        <v>468</v>
      </c>
      <c r="D246" s="1">
        <v>5</v>
      </c>
      <c r="E246" s="1">
        <v>15</v>
      </c>
      <c r="F246" s="8" t="s">
        <v>469</v>
      </c>
      <c r="G246" s="8" t="s">
        <v>957</v>
      </c>
      <c r="H246" s="9" t="s">
        <v>474</v>
      </c>
      <c r="I246" s="10" t="s">
        <v>476</v>
      </c>
      <c r="L246" s="13">
        <v>1</v>
      </c>
      <c r="M246" s="1"/>
      <c r="V246" s="1">
        <v>1</v>
      </c>
    </row>
    <row r="247" spans="1:27" ht="42">
      <c r="A247" s="18" t="s">
        <v>561</v>
      </c>
      <c r="B247" s="9" t="s">
        <v>548</v>
      </c>
      <c r="C247" s="1" t="s">
        <v>560</v>
      </c>
      <c r="D247" s="1">
        <v>6</v>
      </c>
      <c r="E247" s="1">
        <v>15</v>
      </c>
      <c r="F247" s="8" t="s">
        <v>539</v>
      </c>
      <c r="G247" s="8" t="s">
        <v>957</v>
      </c>
      <c r="H247" s="9" t="s">
        <v>19</v>
      </c>
      <c r="I247" s="10" t="s">
        <v>562</v>
      </c>
      <c r="J247" s="20" t="s">
        <v>849</v>
      </c>
      <c r="K247" s="12">
        <v>1</v>
      </c>
      <c r="Q247" s="20" t="s">
        <v>402</v>
      </c>
      <c r="R247" s="1">
        <v>2</v>
      </c>
      <c r="S247" s="1">
        <f t="shared" ref="S247:S260" si="30">SUM(R247+2)</f>
        <v>4</v>
      </c>
      <c r="T247" s="1">
        <f t="shared" ref="T247:T260" si="31">SUM(S247-D247)</f>
        <v>-2</v>
      </c>
      <c r="W247" s="1">
        <v>1</v>
      </c>
      <c r="X247" s="1">
        <v>1</v>
      </c>
    </row>
    <row r="248" spans="1:27" ht="42">
      <c r="A248" s="18" t="s">
        <v>561</v>
      </c>
      <c r="B248" s="9" t="s">
        <v>548</v>
      </c>
      <c r="C248" s="1" t="s">
        <v>560</v>
      </c>
      <c r="D248" s="1">
        <v>6</v>
      </c>
      <c r="E248" s="1">
        <v>15</v>
      </c>
      <c r="F248" s="8" t="s">
        <v>539</v>
      </c>
      <c r="G248" s="8" t="s">
        <v>957</v>
      </c>
      <c r="H248" s="9" t="s">
        <v>19</v>
      </c>
      <c r="I248" s="10" t="s">
        <v>563</v>
      </c>
      <c r="J248" s="20" t="s">
        <v>850</v>
      </c>
      <c r="K248" s="12">
        <v>1</v>
      </c>
      <c r="Q248" s="20" t="s">
        <v>402</v>
      </c>
      <c r="R248" s="1">
        <v>4</v>
      </c>
      <c r="S248" s="1">
        <f t="shared" si="30"/>
        <v>6</v>
      </c>
      <c r="T248" s="1">
        <f t="shared" si="31"/>
        <v>0</v>
      </c>
      <c r="W248" s="1">
        <v>1</v>
      </c>
      <c r="X248" s="1">
        <v>1</v>
      </c>
    </row>
    <row r="249" spans="1:27" ht="42">
      <c r="A249" s="18" t="s">
        <v>561</v>
      </c>
      <c r="B249" s="9" t="s">
        <v>548</v>
      </c>
      <c r="C249" s="1" t="s">
        <v>560</v>
      </c>
      <c r="D249" s="1">
        <v>6</v>
      </c>
      <c r="E249" s="1">
        <v>15</v>
      </c>
      <c r="F249" s="8" t="s">
        <v>539</v>
      </c>
      <c r="G249" s="8" t="s">
        <v>957</v>
      </c>
      <c r="H249" s="9" t="s">
        <v>19</v>
      </c>
      <c r="I249" s="10" t="s">
        <v>564</v>
      </c>
      <c r="J249" s="20" t="s">
        <v>949</v>
      </c>
      <c r="K249" s="12">
        <v>1</v>
      </c>
      <c r="Q249" s="20" t="s">
        <v>402</v>
      </c>
      <c r="R249" s="1">
        <v>3</v>
      </c>
      <c r="S249" s="1">
        <f t="shared" si="30"/>
        <v>5</v>
      </c>
      <c r="T249" s="1">
        <f t="shared" si="31"/>
        <v>-1</v>
      </c>
      <c r="W249" s="1">
        <v>1</v>
      </c>
      <c r="X249" s="1">
        <v>1</v>
      </c>
    </row>
    <row r="250" spans="1:27" ht="28">
      <c r="A250" s="18" t="s">
        <v>561</v>
      </c>
      <c r="B250" s="9" t="s">
        <v>548</v>
      </c>
      <c r="C250" s="1" t="s">
        <v>560</v>
      </c>
      <c r="D250" s="1">
        <v>6</v>
      </c>
      <c r="E250" s="1">
        <v>15</v>
      </c>
      <c r="F250" s="8" t="s">
        <v>539</v>
      </c>
      <c r="G250" s="8" t="s">
        <v>957</v>
      </c>
      <c r="H250" s="9" t="s">
        <v>19</v>
      </c>
      <c r="I250" s="10" t="s">
        <v>565</v>
      </c>
      <c r="J250" s="20" t="s">
        <v>851</v>
      </c>
      <c r="K250" s="12">
        <v>1</v>
      </c>
      <c r="Q250" s="20" t="s">
        <v>402</v>
      </c>
      <c r="R250" s="1">
        <v>2</v>
      </c>
      <c r="S250" s="1">
        <f t="shared" si="30"/>
        <v>4</v>
      </c>
      <c r="T250" s="1">
        <f t="shared" si="31"/>
        <v>-2</v>
      </c>
      <c r="W250" s="1">
        <v>1</v>
      </c>
      <c r="X250" s="1">
        <v>1</v>
      </c>
    </row>
    <row r="251" spans="1:27" ht="28">
      <c r="A251" s="18" t="s">
        <v>561</v>
      </c>
      <c r="B251" s="9" t="s">
        <v>548</v>
      </c>
      <c r="C251" s="1" t="s">
        <v>560</v>
      </c>
      <c r="D251" s="1">
        <v>6</v>
      </c>
      <c r="E251" s="1">
        <v>15</v>
      </c>
      <c r="F251" s="8" t="s">
        <v>539</v>
      </c>
      <c r="G251" s="8" t="s">
        <v>957</v>
      </c>
      <c r="H251" s="9" t="s">
        <v>19</v>
      </c>
      <c r="I251" s="10" t="s">
        <v>566</v>
      </c>
      <c r="J251" s="20" t="s">
        <v>852</v>
      </c>
      <c r="K251" s="12">
        <v>1</v>
      </c>
      <c r="Q251" s="20" t="s">
        <v>402</v>
      </c>
      <c r="R251" s="1">
        <v>4</v>
      </c>
      <c r="S251" s="1">
        <f t="shared" si="30"/>
        <v>6</v>
      </c>
      <c r="T251" s="1">
        <f t="shared" si="31"/>
        <v>0</v>
      </c>
      <c r="W251" s="1">
        <v>1</v>
      </c>
      <c r="X251" s="1">
        <v>1</v>
      </c>
    </row>
    <row r="252" spans="1:27" ht="28">
      <c r="A252" s="18" t="s">
        <v>561</v>
      </c>
      <c r="B252" s="9" t="s">
        <v>548</v>
      </c>
      <c r="C252" s="1" t="s">
        <v>560</v>
      </c>
      <c r="D252" s="1">
        <v>6</v>
      </c>
      <c r="E252" s="1">
        <v>15</v>
      </c>
      <c r="F252" s="8" t="s">
        <v>539</v>
      </c>
      <c r="G252" s="8" t="s">
        <v>957</v>
      </c>
      <c r="H252" s="9" t="s">
        <v>19</v>
      </c>
      <c r="I252" s="10" t="s">
        <v>567</v>
      </c>
      <c r="J252" s="20" t="s">
        <v>853</v>
      </c>
      <c r="K252" s="12">
        <v>1</v>
      </c>
      <c r="Q252" s="20" t="s">
        <v>402</v>
      </c>
      <c r="R252" s="1">
        <v>3</v>
      </c>
      <c r="S252" s="1">
        <f t="shared" si="30"/>
        <v>5</v>
      </c>
      <c r="T252" s="1">
        <f t="shared" si="31"/>
        <v>-1</v>
      </c>
      <c r="W252" s="1">
        <v>1</v>
      </c>
      <c r="X252" s="1">
        <v>1</v>
      </c>
    </row>
    <row r="253" spans="1:27" ht="28">
      <c r="A253" s="18" t="s">
        <v>561</v>
      </c>
      <c r="B253" s="9" t="s">
        <v>548</v>
      </c>
      <c r="C253" s="1" t="s">
        <v>560</v>
      </c>
      <c r="D253" s="1">
        <v>6</v>
      </c>
      <c r="E253" s="1">
        <v>15</v>
      </c>
      <c r="F253" s="8" t="s">
        <v>539</v>
      </c>
      <c r="G253" s="8" t="s">
        <v>957</v>
      </c>
      <c r="H253" s="9" t="s">
        <v>19</v>
      </c>
      <c r="I253" s="10" t="s">
        <v>568</v>
      </c>
      <c r="J253" s="20" t="s">
        <v>934</v>
      </c>
      <c r="K253" s="12">
        <v>1</v>
      </c>
      <c r="Q253" s="20" t="s">
        <v>402</v>
      </c>
      <c r="R253" s="1">
        <v>4</v>
      </c>
      <c r="S253" s="1">
        <f t="shared" si="30"/>
        <v>6</v>
      </c>
      <c r="T253" s="1">
        <f t="shared" si="31"/>
        <v>0</v>
      </c>
      <c r="W253" s="1">
        <v>1</v>
      </c>
      <c r="X253" s="1">
        <v>1</v>
      </c>
    </row>
    <row r="254" spans="1:27" ht="28">
      <c r="A254" s="18" t="s">
        <v>561</v>
      </c>
      <c r="B254" s="9" t="s">
        <v>548</v>
      </c>
      <c r="C254" s="1" t="s">
        <v>560</v>
      </c>
      <c r="D254" s="1">
        <v>6</v>
      </c>
      <c r="E254" s="1">
        <v>15</v>
      </c>
      <c r="F254" s="8" t="s">
        <v>539</v>
      </c>
      <c r="G254" s="8" t="s">
        <v>957</v>
      </c>
      <c r="H254" s="9" t="s">
        <v>19</v>
      </c>
      <c r="I254" s="10" t="s">
        <v>569</v>
      </c>
      <c r="J254" s="20" t="s">
        <v>854</v>
      </c>
      <c r="K254" s="12">
        <v>1</v>
      </c>
      <c r="Q254" s="20" t="s">
        <v>404</v>
      </c>
      <c r="R254" s="1">
        <v>2</v>
      </c>
      <c r="S254" s="1">
        <f t="shared" si="30"/>
        <v>4</v>
      </c>
      <c r="T254" s="1">
        <f t="shared" si="31"/>
        <v>-2</v>
      </c>
      <c r="W254" s="1">
        <v>1</v>
      </c>
      <c r="AA254" s="1">
        <v>1</v>
      </c>
    </row>
    <row r="255" spans="1:27">
      <c r="A255" s="18" t="s">
        <v>580</v>
      </c>
      <c r="B255" s="9" t="s">
        <v>581</v>
      </c>
      <c r="C255" s="1" t="s">
        <v>582</v>
      </c>
      <c r="D255" s="1">
        <v>4</v>
      </c>
      <c r="E255" s="1">
        <v>15</v>
      </c>
      <c r="F255" s="8" t="s">
        <v>539</v>
      </c>
      <c r="G255" s="8" t="s">
        <v>957</v>
      </c>
      <c r="H255" s="9" t="s">
        <v>583</v>
      </c>
      <c r="I255" s="10" t="s">
        <v>584</v>
      </c>
      <c r="J255" s="20" t="s">
        <v>830</v>
      </c>
      <c r="P255" s="20" t="s">
        <v>831</v>
      </c>
      <c r="Q255" s="20" t="s">
        <v>402</v>
      </c>
      <c r="R255" s="1">
        <v>1</v>
      </c>
      <c r="S255" s="1">
        <f t="shared" si="30"/>
        <v>3</v>
      </c>
      <c r="T255" s="1">
        <f t="shared" si="31"/>
        <v>-1</v>
      </c>
      <c r="U255" s="1">
        <v>1</v>
      </c>
      <c r="X255" s="1">
        <v>1</v>
      </c>
    </row>
    <row r="256" spans="1:27" ht="42">
      <c r="A256" s="18" t="s">
        <v>580</v>
      </c>
      <c r="B256" s="9" t="s">
        <v>581</v>
      </c>
      <c r="C256" s="1" t="s">
        <v>582</v>
      </c>
      <c r="D256" s="1">
        <v>4</v>
      </c>
      <c r="E256" s="1">
        <v>15</v>
      </c>
      <c r="F256" s="8" t="s">
        <v>539</v>
      </c>
      <c r="G256" s="8" t="s">
        <v>957</v>
      </c>
      <c r="H256" s="9" t="s">
        <v>583</v>
      </c>
      <c r="I256" s="10" t="s">
        <v>585</v>
      </c>
      <c r="J256" s="20" t="s">
        <v>815</v>
      </c>
      <c r="P256" s="20" t="s">
        <v>831</v>
      </c>
      <c r="Q256" s="20" t="s">
        <v>402</v>
      </c>
      <c r="R256" s="1">
        <v>1</v>
      </c>
      <c r="S256" s="1">
        <f t="shared" si="30"/>
        <v>3</v>
      </c>
      <c r="T256" s="1">
        <f t="shared" si="31"/>
        <v>-1</v>
      </c>
      <c r="U256" s="1">
        <v>1</v>
      </c>
      <c r="X256" s="1">
        <v>1</v>
      </c>
    </row>
    <row r="257" spans="1:27" ht="28">
      <c r="A257" s="18" t="s">
        <v>580</v>
      </c>
      <c r="B257" s="9" t="s">
        <v>581</v>
      </c>
      <c r="C257" s="1" t="s">
        <v>582</v>
      </c>
      <c r="D257" s="1">
        <v>4</v>
      </c>
      <c r="E257" s="1">
        <v>15</v>
      </c>
      <c r="F257" s="8" t="s">
        <v>539</v>
      </c>
      <c r="G257" s="8" t="s">
        <v>957</v>
      </c>
      <c r="H257" s="9" t="s">
        <v>583</v>
      </c>
      <c r="I257" s="10" t="s">
        <v>591</v>
      </c>
      <c r="J257" s="20" t="s">
        <v>860</v>
      </c>
      <c r="Q257" s="20" t="s">
        <v>402</v>
      </c>
      <c r="R257" s="1">
        <v>2</v>
      </c>
      <c r="S257" s="1">
        <f t="shared" si="30"/>
        <v>4</v>
      </c>
      <c r="T257" s="1">
        <f t="shared" si="31"/>
        <v>0</v>
      </c>
      <c r="U257" s="1">
        <v>1</v>
      </c>
      <c r="X257" s="1">
        <v>1</v>
      </c>
    </row>
    <row r="258" spans="1:27" ht="28">
      <c r="A258" s="18" t="s">
        <v>580</v>
      </c>
      <c r="B258" s="9" t="s">
        <v>581</v>
      </c>
      <c r="C258" s="1" t="s">
        <v>582</v>
      </c>
      <c r="D258" s="1">
        <v>4</v>
      </c>
      <c r="E258" s="1">
        <v>15</v>
      </c>
      <c r="F258" s="8" t="s">
        <v>539</v>
      </c>
      <c r="G258" s="8" t="s">
        <v>957</v>
      </c>
      <c r="H258" s="9" t="s">
        <v>587</v>
      </c>
      <c r="I258" s="10" t="s">
        <v>588</v>
      </c>
      <c r="J258" s="20" t="s">
        <v>815</v>
      </c>
      <c r="Q258" s="20" t="s">
        <v>402</v>
      </c>
      <c r="R258" s="1">
        <v>1</v>
      </c>
      <c r="S258" s="1">
        <f t="shared" si="30"/>
        <v>3</v>
      </c>
      <c r="T258" s="1">
        <f t="shared" si="31"/>
        <v>-1</v>
      </c>
      <c r="U258" s="1">
        <v>1</v>
      </c>
      <c r="X258" s="1">
        <v>1</v>
      </c>
    </row>
    <row r="259" spans="1:27" ht="28">
      <c r="A259" s="18" t="s">
        <v>580</v>
      </c>
      <c r="B259" s="9" t="s">
        <v>581</v>
      </c>
      <c r="C259" s="1" t="s">
        <v>582</v>
      </c>
      <c r="D259" s="1">
        <v>4</v>
      </c>
      <c r="E259" s="1">
        <v>15</v>
      </c>
      <c r="F259" s="8" t="s">
        <v>539</v>
      </c>
      <c r="G259" s="8" t="s">
        <v>957</v>
      </c>
      <c r="H259" s="9" t="s">
        <v>587</v>
      </c>
      <c r="I259" s="10" t="s">
        <v>589</v>
      </c>
      <c r="J259" s="20" t="s">
        <v>815</v>
      </c>
      <c r="Q259" s="20" t="s">
        <v>402</v>
      </c>
      <c r="R259" s="1">
        <v>1</v>
      </c>
      <c r="S259" s="1">
        <f t="shared" si="30"/>
        <v>3</v>
      </c>
      <c r="T259" s="1">
        <f t="shared" si="31"/>
        <v>-1</v>
      </c>
      <c r="U259" s="1">
        <v>1</v>
      </c>
      <c r="X259" s="1">
        <v>1</v>
      </c>
    </row>
    <row r="260" spans="1:27" ht="28">
      <c r="A260" s="18" t="s">
        <v>580</v>
      </c>
      <c r="B260" s="9" t="s">
        <v>581</v>
      </c>
      <c r="C260" s="1" t="s">
        <v>582</v>
      </c>
      <c r="D260" s="1">
        <v>4</v>
      </c>
      <c r="E260" s="1">
        <v>15</v>
      </c>
      <c r="F260" s="8" t="s">
        <v>539</v>
      </c>
      <c r="G260" s="8" t="s">
        <v>957</v>
      </c>
      <c r="H260" s="9" t="s">
        <v>587</v>
      </c>
      <c r="I260" s="10" t="s">
        <v>590</v>
      </c>
      <c r="J260" s="20" t="s">
        <v>920</v>
      </c>
      <c r="K260" s="12">
        <v>1</v>
      </c>
      <c r="Q260" s="20" t="s">
        <v>402</v>
      </c>
      <c r="R260" s="1">
        <v>5</v>
      </c>
      <c r="S260" s="1">
        <f t="shared" si="30"/>
        <v>7</v>
      </c>
      <c r="T260" s="1">
        <f t="shared" si="31"/>
        <v>3</v>
      </c>
      <c r="U260" s="1">
        <v>1</v>
      </c>
      <c r="X260" s="1">
        <v>1</v>
      </c>
    </row>
    <row r="261" spans="1:27" ht="28">
      <c r="A261" s="18" t="s">
        <v>580</v>
      </c>
      <c r="B261" s="9" t="s">
        <v>581</v>
      </c>
      <c r="C261" s="1" t="s">
        <v>582</v>
      </c>
      <c r="D261" s="1">
        <v>4</v>
      </c>
      <c r="E261" s="1">
        <v>15</v>
      </c>
      <c r="F261" s="8" t="s">
        <v>539</v>
      </c>
      <c r="G261" s="8" t="s">
        <v>957</v>
      </c>
      <c r="H261" s="9" t="s">
        <v>583</v>
      </c>
      <c r="I261" s="10" t="s">
        <v>586</v>
      </c>
      <c r="L261" s="13">
        <v>1</v>
      </c>
      <c r="M261" s="1"/>
      <c r="U261" s="1">
        <v>1</v>
      </c>
    </row>
    <row r="262" spans="1:27" ht="28">
      <c r="A262" s="18" t="s">
        <v>541</v>
      </c>
      <c r="B262" s="9" t="s">
        <v>519</v>
      </c>
      <c r="C262" s="1" t="s">
        <v>540</v>
      </c>
      <c r="D262" s="1">
        <v>4</v>
      </c>
      <c r="E262" s="1">
        <v>6</v>
      </c>
      <c r="F262" s="8" t="s">
        <v>539</v>
      </c>
      <c r="G262" s="8" t="s">
        <v>957</v>
      </c>
      <c r="H262" s="9" t="s">
        <v>19</v>
      </c>
      <c r="I262" s="10" t="s">
        <v>542</v>
      </c>
      <c r="J262" s="20" t="s">
        <v>835</v>
      </c>
      <c r="Q262" s="20" t="s">
        <v>402</v>
      </c>
      <c r="R262" s="1">
        <v>1</v>
      </c>
      <c r="S262" s="1">
        <f t="shared" ref="S262:S273" si="32">SUM(R262+2)</f>
        <v>3</v>
      </c>
      <c r="T262" s="1">
        <f t="shared" ref="T262:T273" si="33">SUM(S262-D262)</f>
        <v>-1</v>
      </c>
      <c r="U262" s="1">
        <v>1</v>
      </c>
      <c r="X262" s="1">
        <v>1</v>
      </c>
    </row>
    <row r="263" spans="1:27" ht="42">
      <c r="A263" s="18" t="s">
        <v>541</v>
      </c>
      <c r="B263" s="9" t="s">
        <v>519</v>
      </c>
      <c r="C263" s="1" t="s">
        <v>540</v>
      </c>
      <c r="D263" s="1">
        <v>4</v>
      </c>
      <c r="E263" s="1">
        <v>6</v>
      </c>
      <c r="F263" s="8" t="s">
        <v>539</v>
      </c>
      <c r="G263" s="8" t="s">
        <v>957</v>
      </c>
      <c r="H263" s="9" t="s">
        <v>19</v>
      </c>
      <c r="I263" s="10" t="s">
        <v>543</v>
      </c>
      <c r="J263" s="20" t="s">
        <v>836</v>
      </c>
      <c r="Q263" s="20" t="s">
        <v>402</v>
      </c>
      <c r="R263" s="1">
        <v>4</v>
      </c>
      <c r="S263" s="1">
        <f t="shared" si="32"/>
        <v>6</v>
      </c>
      <c r="T263" s="1">
        <f t="shared" si="33"/>
        <v>2</v>
      </c>
      <c r="U263" s="1">
        <v>1</v>
      </c>
      <c r="X263" s="1">
        <v>1</v>
      </c>
    </row>
    <row r="264" spans="1:27" ht="56">
      <c r="A264" s="18" t="s">
        <v>541</v>
      </c>
      <c r="B264" s="9" t="s">
        <v>519</v>
      </c>
      <c r="C264" s="1" t="s">
        <v>540</v>
      </c>
      <c r="D264" s="1">
        <v>4</v>
      </c>
      <c r="E264" s="1">
        <v>6</v>
      </c>
      <c r="F264" s="8" t="s">
        <v>539</v>
      </c>
      <c r="G264" s="8" t="s">
        <v>957</v>
      </c>
      <c r="H264" s="9" t="s">
        <v>19</v>
      </c>
      <c r="I264" s="10" t="s">
        <v>544</v>
      </c>
      <c r="J264" s="20" t="s">
        <v>837</v>
      </c>
      <c r="K264" s="12">
        <v>1</v>
      </c>
      <c r="P264" s="20" t="s">
        <v>838</v>
      </c>
      <c r="Q264" s="20" t="s">
        <v>402</v>
      </c>
      <c r="R264" s="1">
        <v>4</v>
      </c>
      <c r="S264" s="1">
        <f t="shared" si="32"/>
        <v>6</v>
      </c>
      <c r="T264" s="1">
        <f t="shared" si="33"/>
        <v>2</v>
      </c>
      <c r="U264" s="1">
        <v>1</v>
      </c>
      <c r="X264" s="1">
        <v>1</v>
      </c>
    </row>
    <row r="265" spans="1:27" ht="42">
      <c r="A265" s="18" t="s">
        <v>541</v>
      </c>
      <c r="B265" s="9" t="s">
        <v>519</v>
      </c>
      <c r="C265" s="1" t="s">
        <v>540</v>
      </c>
      <c r="D265" s="1">
        <v>4</v>
      </c>
      <c r="E265" s="1">
        <v>6</v>
      </c>
      <c r="F265" s="8" t="s">
        <v>539</v>
      </c>
      <c r="G265" s="8" t="s">
        <v>957</v>
      </c>
      <c r="H265" s="9" t="s">
        <v>19</v>
      </c>
      <c r="I265" s="10" t="s">
        <v>545</v>
      </c>
      <c r="J265" s="20" t="s">
        <v>839</v>
      </c>
      <c r="K265" s="12">
        <v>1</v>
      </c>
      <c r="Q265" s="20" t="s">
        <v>402</v>
      </c>
      <c r="R265" s="1">
        <v>4</v>
      </c>
      <c r="S265" s="1">
        <f t="shared" si="32"/>
        <v>6</v>
      </c>
      <c r="T265" s="1">
        <f t="shared" si="33"/>
        <v>2</v>
      </c>
      <c r="U265" s="1">
        <v>1</v>
      </c>
      <c r="X265" s="1">
        <v>1</v>
      </c>
    </row>
    <row r="266" spans="1:27" ht="28">
      <c r="A266" s="18" t="s">
        <v>541</v>
      </c>
      <c r="B266" s="9" t="s">
        <v>519</v>
      </c>
      <c r="C266" s="1" t="s">
        <v>540</v>
      </c>
      <c r="D266" s="1">
        <v>4</v>
      </c>
      <c r="E266" s="1">
        <v>6</v>
      </c>
      <c r="F266" s="8" t="s">
        <v>539</v>
      </c>
      <c r="G266" s="8" t="s">
        <v>957</v>
      </c>
      <c r="H266" s="9" t="s">
        <v>19</v>
      </c>
      <c r="I266" s="10" t="s">
        <v>546</v>
      </c>
      <c r="J266" s="20" t="s">
        <v>840</v>
      </c>
      <c r="K266" s="12">
        <v>1</v>
      </c>
      <c r="Q266" s="20" t="s">
        <v>402</v>
      </c>
      <c r="R266" s="1">
        <v>1</v>
      </c>
      <c r="S266" s="1">
        <f t="shared" si="32"/>
        <v>3</v>
      </c>
      <c r="T266" s="1">
        <f t="shared" si="33"/>
        <v>-1</v>
      </c>
      <c r="U266" s="1">
        <v>1</v>
      </c>
      <c r="X266" s="1">
        <v>1</v>
      </c>
    </row>
    <row r="267" spans="1:27" ht="28">
      <c r="A267" s="18" t="s">
        <v>266</v>
      </c>
      <c r="B267" s="9" t="s">
        <v>267</v>
      </c>
      <c r="C267" s="1" t="s">
        <v>294</v>
      </c>
      <c r="D267" s="1">
        <v>4</v>
      </c>
      <c r="E267" s="1">
        <v>20</v>
      </c>
      <c r="F267" s="8" t="s">
        <v>269</v>
      </c>
      <c r="G267" s="8" t="s">
        <v>957</v>
      </c>
      <c r="H267" s="9" t="s">
        <v>270</v>
      </c>
      <c r="I267" s="10" t="s">
        <v>297</v>
      </c>
      <c r="J267" s="20" t="s">
        <v>302</v>
      </c>
      <c r="K267" s="12">
        <v>1</v>
      </c>
      <c r="Q267" s="20" t="s">
        <v>402</v>
      </c>
      <c r="R267" s="1">
        <v>3</v>
      </c>
      <c r="S267" s="1">
        <f t="shared" si="32"/>
        <v>5</v>
      </c>
      <c r="T267" s="1">
        <f t="shared" si="33"/>
        <v>1</v>
      </c>
      <c r="U267" s="1">
        <v>1</v>
      </c>
      <c r="X267" s="1">
        <v>1</v>
      </c>
    </row>
    <row r="268" spans="1:27" ht="28">
      <c r="A268" s="18" t="s">
        <v>266</v>
      </c>
      <c r="B268" s="9" t="s">
        <v>267</v>
      </c>
      <c r="C268" s="1" t="s">
        <v>294</v>
      </c>
      <c r="D268" s="1">
        <v>4</v>
      </c>
      <c r="E268" s="1">
        <v>20</v>
      </c>
      <c r="F268" s="8" t="s">
        <v>269</v>
      </c>
      <c r="G268" s="8" t="s">
        <v>957</v>
      </c>
      <c r="H268" s="9" t="s">
        <v>270</v>
      </c>
      <c r="I268" s="10" t="s">
        <v>299</v>
      </c>
      <c r="J268" s="20" t="s">
        <v>98</v>
      </c>
      <c r="Q268" s="20" t="s">
        <v>402</v>
      </c>
      <c r="R268" s="1">
        <v>3</v>
      </c>
      <c r="S268" s="1">
        <f t="shared" si="32"/>
        <v>5</v>
      </c>
      <c r="T268" s="1">
        <f t="shared" si="33"/>
        <v>1</v>
      </c>
      <c r="U268" s="1">
        <v>1</v>
      </c>
      <c r="X268" s="1">
        <v>1</v>
      </c>
    </row>
    <row r="269" spans="1:27" ht="30">
      <c r="A269" s="18" t="s">
        <v>266</v>
      </c>
      <c r="B269" s="9" t="s">
        <v>267</v>
      </c>
      <c r="C269" s="1" t="s">
        <v>294</v>
      </c>
      <c r="D269" s="1">
        <v>4</v>
      </c>
      <c r="E269" s="1">
        <v>20</v>
      </c>
      <c r="F269" s="8" t="s">
        <v>269</v>
      </c>
      <c r="G269" s="8" t="s">
        <v>957</v>
      </c>
      <c r="H269" s="9" t="s">
        <v>37</v>
      </c>
      <c r="I269" s="10" t="s">
        <v>298</v>
      </c>
      <c r="J269" s="22" t="s">
        <v>301</v>
      </c>
      <c r="Q269" s="20" t="s">
        <v>402</v>
      </c>
      <c r="R269" s="1">
        <v>1</v>
      </c>
      <c r="S269" s="1">
        <f t="shared" si="32"/>
        <v>3</v>
      </c>
      <c r="T269" s="1">
        <f t="shared" si="33"/>
        <v>-1</v>
      </c>
      <c r="U269" s="1">
        <v>1</v>
      </c>
      <c r="X269" s="1">
        <v>1</v>
      </c>
    </row>
    <row r="270" spans="1:27" ht="30">
      <c r="A270" s="18" t="s">
        <v>266</v>
      </c>
      <c r="B270" s="9" t="s">
        <v>267</v>
      </c>
      <c r="C270" s="1" t="s">
        <v>294</v>
      </c>
      <c r="D270" s="1">
        <v>4</v>
      </c>
      <c r="E270" s="1">
        <v>20</v>
      </c>
      <c r="F270" s="8" t="s">
        <v>269</v>
      </c>
      <c r="G270" s="8" t="s">
        <v>957</v>
      </c>
      <c r="H270" s="9" t="s">
        <v>37</v>
      </c>
      <c r="I270" s="10" t="s">
        <v>295</v>
      </c>
      <c r="J270" s="20" t="s">
        <v>96</v>
      </c>
      <c r="Q270" s="20" t="s">
        <v>402</v>
      </c>
      <c r="R270" s="1">
        <v>2</v>
      </c>
      <c r="S270" s="1">
        <f t="shared" si="32"/>
        <v>4</v>
      </c>
      <c r="T270" s="1">
        <f t="shared" si="33"/>
        <v>0</v>
      </c>
      <c r="U270" s="1">
        <v>1</v>
      </c>
      <c r="X270" s="1">
        <v>1</v>
      </c>
    </row>
    <row r="271" spans="1:27">
      <c r="A271" s="18" t="s">
        <v>266</v>
      </c>
      <c r="B271" s="9" t="s">
        <v>267</v>
      </c>
      <c r="C271" s="1" t="s">
        <v>294</v>
      </c>
      <c r="D271" s="1">
        <v>4</v>
      </c>
      <c r="E271" s="1">
        <v>20</v>
      </c>
      <c r="F271" s="8" t="s">
        <v>269</v>
      </c>
      <c r="G271" s="8" t="s">
        <v>957</v>
      </c>
      <c r="H271" s="9" t="s">
        <v>270</v>
      </c>
      <c r="I271" s="10" t="s">
        <v>300</v>
      </c>
      <c r="J271" s="20" t="s">
        <v>930</v>
      </c>
      <c r="K271" s="12">
        <v>1</v>
      </c>
      <c r="Q271" s="20" t="s">
        <v>404</v>
      </c>
      <c r="R271" s="1">
        <v>3</v>
      </c>
      <c r="S271" s="1">
        <f t="shared" si="32"/>
        <v>5</v>
      </c>
      <c r="T271" s="1">
        <f t="shared" si="33"/>
        <v>1</v>
      </c>
      <c r="U271" s="1">
        <v>1</v>
      </c>
      <c r="AA271" s="1">
        <v>1</v>
      </c>
    </row>
    <row r="272" spans="1:27">
      <c r="A272" s="18" t="s">
        <v>266</v>
      </c>
      <c r="B272" s="9" t="s">
        <v>267</v>
      </c>
      <c r="C272" s="1" t="s">
        <v>294</v>
      </c>
      <c r="D272" s="1">
        <v>4</v>
      </c>
      <c r="E272" s="1">
        <v>20</v>
      </c>
      <c r="F272" s="8" t="s">
        <v>269</v>
      </c>
      <c r="G272" s="8" t="s">
        <v>957</v>
      </c>
      <c r="H272" s="9" t="s">
        <v>270</v>
      </c>
      <c r="I272" s="10" t="s">
        <v>296</v>
      </c>
      <c r="J272" s="20" t="s">
        <v>258</v>
      </c>
      <c r="Q272" s="20" t="s">
        <v>405</v>
      </c>
      <c r="R272" s="1">
        <v>1</v>
      </c>
      <c r="S272" s="1">
        <f t="shared" si="32"/>
        <v>3</v>
      </c>
      <c r="T272" s="1">
        <f t="shared" si="33"/>
        <v>-1</v>
      </c>
      <c r="U272" s="1">
        <v>1</v>
      </c>
      <c r="Z272" s="1">
        <v>1</v>
      </c>
    </row>
    <row r="273" spans="1:27" ht="60">
      <c r="A273" s="18" t="s">
        <v>266</v>
      </c>
      <c r="B273" s="9" t="s">
        <v>267</v>
      </c>
      <c r="C273" s="1" t="s">
        <v>268</v>
      </c>
      <c r="D273" s="1">
        <v>6</v>
      </c>
      <c r="E273" s="1">
        <v>20</v>
      </c>
      <c r="F273" s="8" t="s">
        <v>269</v>
      </c>
      <c r="G273" s="8" t="s">
        <v>957</v>
      </c>
      <c r="H273" s="9" t="s">
        <v>270</v>
      </c>
      <c r="I273" s="10" t="s">
        <v>274</v>
      </c>
      <c r="J273" s="22" t="s">
        <v>928</v>
      </c>
      <c r="K273" s="12">
        <v>1</v>
      </c>
      <c r="O273" s="16">
        <v>1</v>
      </c>
      <c r="P273" s="20" t="s">
        <v>277</v>
      </c>
      <c r="Q273" s="20" t="s">
        <v>402</v>
      </c>
      <c r="R273" s="1">
        <v>4</v>
      </c>
      <c r="S273" s="1">
        <f t="shared" si="32"/>
        <v>6</v>
      </c>
      <c r="T273" s="1">
        <f t="shared" si="33"/>
        <v>0</v>
      </c>
      <c r="W273" s="1">
        <v>1</v>
      </c>
      <c r="X273" s="1">
        <v>1</v>
      </c>
    </row>
    <row r="274" spans="1:27" ht="30">
      <c r="A274" s="18" t="s">
        <v>266</v>
      </c>
      <c r="B274" s="9" t="s">
        <v>267</v>
      </c>
      <c r="C274" s="1" t="s">
        <v>268</v>
      </c>
      <c r="D274" s="1">
        <v>6</v>
      </c>
      <c r="E274" s="1">
        <v>20</v>
      </c>
      <c r="F274" s="8" t="s">
        <v>269</v>
      </c>
      <c r="G274" s="8" t="s">
        <v>957</v>
      </c>
      <c r="H274" s="9" t="s">
        <v>37</v>
      </c>
      <c r="I274" s="10" t="s">
        <v>271</v>
      </c>
      <c r="J274" s="20" t="s">
        <v>275</v>
      </c>
      <c r="M274" s="1">
        <v>1</v>
      </c>
      <c r="P274" s="20" t="s">
        <v>276</v>
      </c>
      <c r="W274" s="1">
        <v>1</v>
      </c>
    </row>
    <row r="275" spans="1:27" ht="30">
      <c r="A275" s="18" t="s">
        <v>266</v>
      </c>
      <c r="B275" s="9" t="s">
        <v>267</v>
      </c>
      <c r="C275" s="1" t="s">
        <v>268</v>
      </c>
      <c r="D275" s="1">
        <v>6</v>
      </c>
      <c r="E275" s="1">
        <v>20</v>
      </c>
      <c r="F275" s="8" t="s">
        <v>269</v>
      </c>
      <c r="G275" s="8" t="s">
        <v>957</v>
      </c>
      <c r="H275" s="9" t="s">
        <v>37</v>
      </c>
      <c r="I275" s="10" t="s">
        <v>272</v>
      </c>
      <c r="M275" s="1">
        <v>1</v>
      </c>
      <c r="P275" s="20" t="s">
        <v>276</v>
      </c>
      <c r="W275" s="1">
        <v>1</v>
      </c>
    </row>
    <row r="276" spans="1:27" ht="30">
      <c r="A276" s="18" t="s">
        <v>266</v>
      </c>
      <c r="B276" s="9" t="s">
        <v>267</v>
      </c>
      <c r="C276" s="1" t="s">
        <v>268</v>
      </c>
      <c r="D276" s="1">
        <v>6</v>
      </c>
      <c r="E276" s="1">
        <v>20</v>
      </c>
      <c r="F276" s="8" t="s">
        <v>269</v>
      </c>
      <c r="G276" s="8" t="s">
        <v>957</v>
      </c>
      <c r="H276" s="9" t="s">
        <v>37</v>
      </c>
      <c r="I276" s="10" t="s">
        <v>273</v>
      </c>
      <c r="M276" s="1">
        <v>1</v>
      </c>
      <c r="P276" s="20" t="s">
        <v>276</v>
      </c>
      <c r="W276" s="1">
        <v>1</v>
      </c>
    </row>
    <row r="277" spans="1:27">
      <c r="A277" s="18" t="s">
        <v>662</v>
      </c>
      <c r="B277" s="9" t="s">
        <v>650</v>
      </c>
      <c r="C277" s="19">
        <v>7</v>
      </c>
      <c r="D277" s="1">
        <v>5</v>
      </c>
      <c r="E277" s="1">
        <v>15</v>
      </c>
      <c r="F277" s="8" t="s">
        <v>488</v>
      </c>
      <c r="G277" s="8" t="s">
        <v>956</v>
      </c>
      <c r="H277" s="9" t="s">
        <v>19</v>
      </c>
      <c r="I277" s="10" t="s">
        <v>666</v>
      </c>
      <c r="J277" s="20" t="s">
        <v>866</v>
      </c>
      <c r="Q277" s="20" t="s">
        <v>405</v>
      </c>
      <c r="R277" s="1">
        <v>4</v>
      </c>
      <c r="S277" s="1">
        <f>SUM(R277+2)</f>
        <v>6</v>
      </c>
      <c r="T277" s="1">
        <f>SUM(S277-D277)</f>
        <v>1</v>
      </c>
      <c r="V277" s="1">
        <v>1</v>
      </c>
      <c r="Z277" s="1">
        <v>1</v>
      </c>
    </row>
    <row r="278" spans="1:27">
      <c r="A278" s="18" t="s">
        <v>783</v>
      </c>
      <c r="B278" s="9" t="s">
        <v>782</v>
      </c>
      <c r="C278" s="19">
        <v>1017</v>
      </c>
      <c r="D278" s="1">
        <v>4</v>
      </c>
      <c r="E278" s="1">
        <v>15</v>
      </c>
      <c r="F278" s="8" t="s">
        <v>784</v>
      </c>
      <c r="G278" s="8" t="s">
        <v>956</v>
      </c>
      <c r="H278" s="9" t="s">
        <v>19</v>
      </c>
      <c r="I278" s="10" t="s">
        <v>787</v>
      </c>
      <c r="J278" s="20" t="s">
        <v>905</v>
      </c>
      <c r="Q278" s="20" t="s">
        <v>404</v>
      </c>
      <c r="R278" s="1">
        <v>1</v>
      </c>
      <c r="S278" s="1">
        <f>SUM(R278+2)</f>
        <v>3</v>
      </c>
      <c r="T278" s="1">
        <f>SUM(S278-D278)</f>
        <v>-1</v>
      </c>
      <c r="U278" s="1">
        <v>1</v>
      </c>
      <c r="AA278" s="1">
        <v>1</v>
      </c>
    </row>
    <row r="279" spans="1:27">
      <c r="A279" s="18" t="s">
        <v>783</v>
      </c>
      <c r="B279" s="9" t="s">
        <v>782</v>
      </c>
      <c r="C279" s="19">
        <v>1017</v>
      </c>
      <c r="D279" s="1">
        <v>4</v>
      </c>
      <c r="E279" s="1">
        <v>15</v>
      </c>
      <c r="F279" s="8" t="s">
        <v>784</v>
      </c>
      <c r="G279" s="8" t="s">
        <v>956</v>
      </c>
      <c r="H279" s="9" t="s">
        <v>19</v>
      </c>
      <c r="I279" s="10" t="s">
        <v>788</v>
      </c>
      <c r="J279" s="20" t="s">
        <v>867</v>
      </c>
      <c r="Q279" s="20" t="s">
        <v>405</v>
      </c>
      <c r="R279" s="1">
        <v>1</v>
      </c>
      <c r="S279" s="1">
        <f>SUM(R279+2)</f>
        <v>3</v>
      </c>
      <c r="T279" s="1">
        <f>SUM(S279-D279)</f>
        <v>-1</v>
      </c>
      <c r="U279" s="1">
        <v>1</v>
      </c>
      <c r="Z279" s="1">
        <v>1</v>
      </c>
    </row>
    <row r="280" spans="1:27">
      <c r="A280" s="18" t="s">
        <v>783</v>
      </c>
      <c r="B280" s="9" t="s">
        <v>782</v>
      </c>
      <c r="C280" s="19">
        <v>1017</v>
      </c>
      <c r="D280" s="1">
        <v>4</v>
      </c>
      <c r="E280" s="1">
        <v>15</v>
      </c>
      <c r="F280" s="8" t="s">
        <v>784</v>
      </c>
      <c r="G280" s="8" t="s">
        <v>956</v>
      </c>
      <c r="H280" s="9" t="s">
        <v>19</v>
      </c>
      <c r="I280" s="10" t="s">
        <v>789</v>
      </c>
      <c r="J280" s="20" t="s">
        <v>814</v>
      </c>
      <c r="M280" s="21">
        <v>1</v>
      </c>
      <c r="U280" s="1">
        <v>1</v>
      </c>
    </row>
    <row r="281" spans="1:27" ht="28">
      <c r="A281" s="18" t="s">
        <v>783</v>
      </c>
      <c r="B281" s="9" t="s">
        <v>782</v>
      </c>
      <c r="C281" s="19">
        <v>1017</v>
      </c>
      <c r="D281" s="1">
        <v>4</v>
      </c>
      <c r="E281" s="1">
        <v>15</v>
      </c>
      <c r="F281" s="8" t="s">
        <v>784</v>
      </c>
      <c r="G281" s="8" t="s">
        <v>956</v>
      </c>
      <c r="H281" s="9" t="s">
        <v>19</v>
      </c>
      <c r="I281" s="10" t="s">
        <v>785</v>
      </c>
      <c r="J281" s="20" t="s">
        <v>814</v>
      </c>
      <c r="M281" s="21">
        <v>1</v>
      </c>
      <c r="U281" s="1">
        <v>1</v>
      </c>
    </row>
    <row r="282" spans="1:27">
      <c r="A282" s="18" t="s">
        <v>783</v>
      </c>
      <c r="B282" s="9" t="s">
        <v>782</v>
      </c>
      <c r="C282" s="19">
        <v>1017</v>
      </c>
      <c r="D282" s="1">
        <v>4</v>
      </c>
      <c r="E282" s="1">
        <v>15</v>
      </c>
      <c r="F282" s="8" t="s">
        <v>784</v>
      </c>
      <c r="G282" s="8" t="s">
        <v>956</v>
      </c>
      <c r="H282" s="9" t="s">
        <v>19</v>
      </c>
      <c r="I282" s="10" t="s">
        <v>786</v>
      </c>
      <c r="J282" s="20" t="s">
        <v>814</v>
      </c>
      <c r="M282" s="21">
        <v>1</v>
      </c>
      <c r="U282" s="1">
        <v>1</v>
      </c>
    </row>
    <row r="283" spans="1:27">
      <c r="A283" s="18" t="s">
        <v>791</v>
      </c>
      <c r="B283" s="9" t="s">
        <v>782</v>
      </c>
      <c r="C283" s="1">
        <v>3080</v>
      </c>
      <c r="D283" s="1">
        <v>6</v>
      </c>
      <c r="E283" s="1">
        <v>15</v>
      </c>
      <c r="F283" s="8" t="s">
        <v>784</v>
      </c>
      <c r="G283" s="8" t="s">
        <v>956</v>
      </c>
      <c r="H283" s="9" t="s">
        <v>19</v>
      </c>
      <c r="I283" s="10" t="s">
        <v>802</v>
      </c>
      <c r="J283" s="20" t="s">
        <v>865</v>
      </c>
      <c r="Q283" s="20" t="s">
        <v>402</v>
      </c>
      <c r="R283" s="1">
        <v>1</v>
      </c>
      <c r="S283" s="1">
        <f t="shared" ref="S283:S291" si="34">SUM(R283+2)</f>
        <v>3</v>
      </c>
      <c r="T283" s="1">
        <f t="shared" ref="T283:T291" si="35">SUM(S283-D283)</f>
        <v>-3</v>
      </c>
      <c r="W283" s="1">
        <v>1</v>
      </c>
      <c r="X283" s="1">
        <v>1</v>
      </c>
    </row>
    <row r="284" spans="1:27" ht="28">
      <c r="A284" s="18" t="s">
        <v>791</v>
      </c>
      <c r="B284" s="9" t="s">
        <v>782</v>
      </c>
      <c r="C284" s="1">
        <v>3080</v>
      </c>
      <c r="D284" s="1">
        <v>6</v>
      </c>
      <c r="E284" s="1">
        <v>15</v>
      </c>
      <c r="F284" s="8" t="s">
        <v>784</v>
      </c>
      <c r="G284" s="8" t="s">
        <v>956</v>
      </c>
      <c r="H284" s="9" t="s">
        <v>19</v>
      </c>
      <c r="I284" s="10" t="s">
        <v>803</v>
      </c>
      <c r="J284" s="20" t="s">
        <v>829</v>
      </c>
      <c r="Q284" s="20" t="s">
        <v>402</v>
      </c>
      <c r="R284" s="1">
        <v>4</v>
      </c>
      <c r="S284" s="1">
        <f t="shared" si="34"/>
        <v>6</v>
      </c>
      <c r="T284" s="1">
        <f t="shared" si="35"/>
        <v>0</v>
      </c>
      <c r="W284" s="1">
        <v>1</v>
      </c>
      <c r="X284" s="1">
        <v>1</v>
      </c>
    </row>
    <row r="285" spans="1:27" ht="28">
      <c r="A285" s="18" t="s">
        <v>791</v>
      </c>
      <c r="B285" s="9" t="s">
        <v>782</v>
      </c>
      <c r="C285" s="1">
        <v>3080</v>
      </c>
      <c r="D285" s="1">
        <v>6</v>
      </c>
      <c r="E285" s="1">
        <v>15</v>
      </c>
      <c r="F285" s="8" t="s">
        <v>784</v>
      </c>
      <c r="G285" s="8" t="s">
        <v>956</v>
      </c>
      <c r="H285" s="9" t="s">
        <v>19</v>
      </c>
      <c r="I285" s="10" t="s">
        <v>804</v>
      </c>
      <c r="J285" s="20" t="s">
        <v>909</v>
      </c>
      <c r="O285" s="16">
        <v>1</v>
      </c>
      <c r="Q285" s="20" t="s">
        <v>402</v>
      </c>
      <c r="R285" s="1">
        <v>4</v>
      </c>
      <c r="S285" s="1">
        <f t="shared" si="34"/>
        <v>6</v>
      </c>
      <c r="T285" s="1">
        <f t="shared" si="35"/>
        <v>0</v>
      </c>
      <c r="W285" s="1">
        <v>1</v>
      </c>
      <c r="X285" s="1">
        <v>1</v>
      </c>
    </row>
    <row r="286" spans="1:27" ht="28">
      <c r="A286" s="18" t="s">
        <v>791</v>
      </c>
      <c r="B286" s="9" t="s">
        <v>782</v>
      </c>
      <c r="C286" s="1">
        <v>3080</v>
      </c>
      <c r="D286" s="1">
        <v>6</v>
      </c>
      <c r="E286" s="1">
        <v>15</v>
      </c>
      <c r="F286" s="8" t="s">
        <v>784</v>
      </c>
      <c r="G286" s="8" t="s">
        <v>956</v>
      </c>
      <c r="H286" s="9" t="s">
        <v>19</v>
      </c>
      <c r="I286" s="10" t="s">
        <v>805</v>
      </c>
      <c r="J286" s="20" t="s">
        <v>908</v>
      </c>
      <c r="K286" s="12">
        <v>1</v>
      </c>
      <c r="Q286" s="20" t="s">
        <v>924</v>
      </c>
      <c r="R286" s="1">
        <v>5</v>
      </c>
      <c r="S286" s="1">
        <f t="shared" si="34"/>
        <v>7</v>
      </c>
      <c r="T286" s="1">
        <f t="shared" si="35"/>
        <v>1</v>
      </c>
      <c r="W286" s="1">
        <v>1</v>
      </c>
      <c r="X286" s="1">
        <v>1</v>
      </c>
    </row>
    <row r="287" spans="1:27" ht="28">
      <c r="A287" s="18" t="s">
        <v>82</v>
      </c>
      <c r="B287" s="9" t="s">
        <v>2</v>
      </c>
      <c r="C287" s="1">
        <v>16140</v>
      </c>
      <c r="D287" s="1">
        <v>4</v>
      </c>
      <c r="E287" s="1">
        <v>20</v>
      </c>
      <c r="F287" s="8" t="s">
        <v>5</v>
      </c>
      <c r="G287" s="8" t="s">
        <v>956</v>
      </c>
      <c r="H287" s="9" t="s">
        <v>19</v>
      </c>
      <c r="I287" s="10" t="s">
        <v>7</v>
      </c>
      <c r="J287" s="20" t="s">
        <v>109</v>
      </c>
      <c r="Q287" s="20" t="s">
        <v>402</v>
      </c>
      <c r="R287" s="1">
        <v>4</v>
      </c>
      <c r="S287" s="1">
        <f t="shared" si="34"/>
        <v>6</v>
      </c>
      <c r="T287" s="1">
        <f t="shared" si="35"/>
        <v>2</v>
      </c>
      <c r="U287" s="1">
        <v>1</v>
      </c>
      <c r="X287" s="1">
        <v>1</v>
      </c>
    </row>
    <row r="288" spans="1:27" ht="28">
      <c r="A288" s="18" t="s">
        <v>82</v>
      </c>
      <c r="B288" s="9" t="s">
        <v>2</v>
      </c>
      <c r="C288" s="1">
        <v>16140</v>
      </c>
      <c r="D288" s="1">
        <v>4</v>
      </c>
      <c r="E288" s="1">
        <v>20</v>
      </c>
      <c r="F288" s="8" t="s">
        <v>5</v>
      </c>
      <c r="G288" s="8" t="s">
        <v>956</v>
      </c>
      <c r="H288" s="9" t="s">
        <v>19</v>
      </c>
      <c r="I288" s="10" t="s">
        <v>8</v>
      </c>
      <c r="J288" s="20" t="s">
        <v>110</v>
      </c>
      <c r="Q288" s="20" t="s">
        <v>402</v>
      </c>
      <c r="R288" s="1">
        <v>4</v>
      </c>
      <c r="S288" s="1">
        <f t="shared" si="34"/>
        <v>6</v>
      </c>
      <c r="T288" s="1">
        <f t="shared" si="35"/>
        <v>2</v>
      </c>
      <c r="U288" s="1">
        <v>1</v>
      </c>
      <c r="X288" s="1">
        <v>1</v>
      </c>
    </row>
    <row r="289" spans="1:27" ht="28">
      <c r="A289" s="18" t="s">
        <v>82</v>
      </c>
      <c r="B289" s="9" t="s">
        <v>2</v>
      </c>
      <c r="C289" s="1">
        <v>16140</v>
      </c>
      <c r="D289" s="1">
        <v>4</v>
      </c>
      <c r="E289" s="1">
        <v>20</v>
      </c>
      <c r="F289" s="8" t="s">
        <v>5</v>
      </c>
      <c r="G289" s="8" t="s">
        <v>956</v>
      </c>
      <c r="H289" s="9" t="s">
        <v>19</v>
      </c>
      <c r="I289" s="10" t="s">
        <v>6</v>
      </c>
      <c r="J289" s="20" t="s">
        <v>943</v>
      </c>
      <c r="K289" s="12">
        <v>1</v>
      </c>
      <c r="Q289" s="20" t="s">
        <v>404</v>
      </c>
      <c r="R289" s="1">
        <v>1</v>
      </c>
      <c r="S289" s="1">
        <f t="shared" si="34"/>
        <v>3</v>
      </c>
      <c r="T289" s="1">
        <f t="shared" si="35"/>
        <v>-1</v>
      </c>
      <c r="U289" s="1">
        <v>1</v>
      </c>
      <c r="AA289" s="1">
        <v>1</v>
      </c>
    </row>
    <row r="290" spans="1:27">
      <c r="A290" s="18" t="s">
        <v>81</v>
      </c>
      <c r="B290" s="9" t="s">
        <v>2</v>
      </c>
      <c r="C290" s="1">
        <v>31060</v>
      </c>
      <c r="D290" s="1">
        <v>6</v>
      </c>
      <c r="E290" s="1">
        <v>20</v>
      </c>
      <c r="F290" s="8" t="s">
        <v>11</v>
      </c>
      <c r="G290" s="8" t="s">
        <v>956</v>
      </c>
      <c r="H290" s="9" t="s">
        <v>19</v>
      </c>
      <c r="I290" s="10" t="s">
        <v>16</v>
      </c>
      <c r="J290" s="20" t="s">
        <v>112</v>
      </c>
      <c r="O290" s="16">
        <v>1</v>
      </c>
      <c r="Q290" s="20" t="s">
        <v>402</v>
      </c>
      <c r="R290" s="1">
        <v>4</v>
      </c>
      <c r="S290" s="1">
        <f t="shared" si="34"/>
        <v>6</v>
      </c>
      <c r="T290" s="1">
        <f t="shared" si="35"/>
        <v>0</v>
      </c>
      <c r="W290" s="1">
        <v>1</v>
      </c>
      <c r="X290" s="1">
        <v>1</v>
      </c>
    </row>
    <row r="291" spans="1:27" ht="30">
      <c r="A291" s="18" t="s">
        <v>81</v>
      </c>
      <c r="B291" s="9" t="s">
        <v>2</v>
      </c>
      <c r="C291" s="1">
        <v>31060</v>
      </c>
      <c r="D291" s="1">
        <v>6</v>
      </c>
      <c r="E291" s="1">
        <v>20</v>
      </c>
      <c r="F291" s="8" t="s">
        <v>11</v>
      </c>
      <c r="G291" s="8" t="s">
        <v>956</v>
      </c>
      <c r="H291" s="9" t="s">
        <v>19</v>
      </c>
      <c r="I291" s="10" t="s">
        <v>17</v>
      </c>
      <c r="J291" s="20" t="s">
        <v>113</v>
      </c>
      <c r="K291" s="12">
        <v>1</v>
      </c>
      <c r="O291" s="16">
        <v>1</v>
      </c>
      <c r="Q291" s="20" t="s">
        <v>402</v>
      </c>
      <c r="R291" s="1">
        <v>4</v>
      </c>
      <c r="S291" s="1">
        <f t="shared" si="34"/>
        <v>6</v>
      </c>
      <c r="T291" s="1">
        <f t="shared" si="35"/>
        <v>0</v>
      </c>
      <c r="W291" s="1">
        <v>1</v>
      </c>
      <c r="X291" s="1">
        <v>1</v>
      </c>
    </row>
    <row r="292" spans="1:27" ht="28">
      <c r="A292" s="18" t="s">
        <v>81</v>
      </c>
      <c r="B292" s="9" t="s">
        <v>2</v>
      </c>
      <c r="C292" s="1">
        <v>31060</v>
      </c>
      <c r="D292" s="1">
        <v>6</v>
      </c>
      <c r="E292" s="1">
        <v>20</v>
      </c>
      <c r="F292" s="8" t="s">
        <v>11</v>
      </c>
      <c r="G292" s="8" t="s">
        <v>956</v>
      </c>
      <c r="H292" s="9" t="s">
        <v>19</v>
      </c>
      <c r="I292" s="10" t="s">
        <v>15</v>
      </c>
      <c r="J292" s="20" t="s">
        <v>111</v>
      </c>
      <c r="M292" s="1">
        <v>1</v>
      </c>
      <c r="W292" s="1">
        <v>1</v>
      </c>
    </row>
    <row r="293" spans="1:27" ht="28">
      <c r="A293" s="18" t="s">
        <v>81</v>
      </c>
      <c r="B293" s="9" t="s">
        <v>2</v>
      </c>
      <c r="C293" s="1">
        <v>31060</v>
      </c>
      <c r="D293" s="1">
        <v>6</v>
      </c>
      <c r="E293" s="1">
        <v>20</v>
      </c>
      <c r="F293" s="8" t="s">
        <v>11</v>
      </c>
      <c r="G293" s="8" t="s">
        <v>956</v>
      </c>
      <c r="H293" s="9" t="s">
        <v>19</v>
      </c>
      <c r="I293" s="10" t="s">
        <v>18</v>
      </c>
      <c r="J293" s="20" t="s">
        <v>106</v>
      </c>
      <c r="M293" s="1">
        <v>1</v>
      </c>
      <c r="W293" s="1">
        <v>1</v>
      </c>
    </row>
    <row r="294" spans="1:27" ht="30">
      <c r="A294" s="18" t="s">
        <v>757</v>
      </c>
      <c r="B294" s="9" t="s">
        <v>756</v>
      </c>
      <c r="C294" s="1">
        <v>308639</v>
      </c>
      <c r="D294" s="1">
        <v>4</v>
      </c>
      <c r="E294" s="1">
        <v>10</v>
      </c>
      <c r="F294" s="8" t="s">
        <v>11</v>
      </c>
      <c r="G294" s="8" t="s">
        <v>956</v>
      </c>
      <c r="H294" s="9" t="s">
        <v>19</v>
      </c>
      <c r="I294" s="9" t="s">
        <v>758</v>
      </c>
      <c r="J294" s="20" t="s">
        <v>814</v>
      </c>
      <c r="M294" s="21">
        <v>1</v>
      </c>
      <c r="U294" s="1">
        <v>1</v>
      </c>
    </row>
    <row r="295" spans="1:27" ht="30">
      <c r="A295" s="18" t="s">
        <v>757</v>
      </c>
      <c r="B295" s="9" t="s">
        <v>756</v>
      </c>
      <c r="C295" s="1">
        <v>308639</v>
      </c>
      <c r="D295" s="1">
        <v>4</v>
      </c>
      <c r="E295" s="1">
        <v>10</v>
      </c>
      <c r="F295" s="8" t="s">
        <v>11</v>
      </c>
      <c r="G295" s="8" t="s">
        <v>956</v>
      </c>
      <c r="H295" s="9" t="s">
        <v>19</v>
      </c>
      <c r="I295" s="9" t="s">
        <v>759</v>
      </c>
      <c r="L295" s="13">
        <v>1</v>
      </c>
      <c r="M295" s="1"/>
      <c r="U295" s="1">
        <v>1</v>
      </c>
    </row>
    <row r="296" spans="1:27" ht="45">
      <c r="A296" s="18" t="s">
        <v>757</v>
      </c>
      <c r="B296" s="9" t="s">
        <v>756</v>
      </c>
      <c r="C296" s="1">
        <v>308639</v>
      </c>
      <c r="D296" s="1">
        <v>4</v>
      </c>
      <c r="E296" s="1">
        <v>10</v>
      </c>
      <c r="F296" s="8" t="s">
        <v>11</v>
      </c>
      <c r="G296" s="8" t="s">
        <v>956</v>
      </c>
      <c r="H296" s="9" t="s">
        <v>19</v>
      </c>
      <c r="I296" s="9" t="s">
        <v>760</v>
      </c>
      <c r="J296" s="20" t="s">
        <v>814</v>
      </c>
      <c r="M296" s="21">
        <v>1</v>
      </c>
      <c r="U296" s="1">
        <v>1</v>
      </c>
    </row>
    <row r="297" spans="1:27" ht="30">
      <c r="A297" s="18" t="s">
        <v>757</v>
      </c>
      <c r="B297" s="9" t="s">
        <v>756</v>
      </c>
      <c r="C297" s="1">
        <v>308639</v>
      </c>
      <c r="D297" s="1">
        <v>4</v>
      </c>
      <c r="E297" s="1">
        <v>10</v>
      </c>
      <c r="F297" s="8" t="s">
        <v>11</v>
      </c>
      <c r="G297" s="8" t="s">
        <v>956</v>
      </c>
      <c r="H297" s="9" t="s">
        <v>19</v>
      </c>
      <c r="I297" s="9" t="s">
        <v>761</v>
      </c>
      <c r="J297" s="20" t="s">
        <v>893</v>
      </c>
      <c r="L297" s="13">
        <v>1</v>
      </c>
      <c r="M297" s="1"/>
      <c r="U297" s="1">
        <v>1</v>
      </c>
    </row>
    <row r="298" spans="1:27" ht="30">
      <c r="A298" s="18" t="s">
        <v>768</v>
      </c>
      <c r="B298" s="9" t="s">
        <v>756</v>
      </c>
      <c r="C298" s="19" t="s">
        <v>767</v>
      </c>
      <c r="D298" s="1">
        <v>5</v>
      </c>
      <c r="E298" s="1">
        <v>20</v>
      </c>
      <c r="F298" s="8" t="s">
        <v>5</v>
      </c>
      <c r="G298" s="8" t="s">
        <v>956</v>
      </c>
      <c r="H298" s="9" t="s">
        <v>19</v>
      </c>
      <c r="I298" s="9" t="s">
        <v>770</v>
      </c>
      <c r="J298" s="20" t="s">
        <v>903</v>
      </c>
      <c r="K298" s="12">
        <v>1</v>
      </c>
      <c r="Q298" s="20" t="s">
        <v>402</v>
      </c>
      <c r="R298" s="1">
        <v>4</v>
      </c>
      <c r="S298" s="1">
        <f>SUM(R298+2)</f>
        <v>6</v>
      </c>
      <c r="T298" s="1">
        <f>SUM(S298-D298)</f>
        <v>1</v>
      </c>
      <c r="V298" s="1">
        <v>1</v>
      </c>
      <c r="X298" s="1">
        <v>1</v>
      </c>
    </row>
    <row r="299" spans="1:27" ht="30">
      <c r="A299" s="18" t="s">
        <v>768</v>
      </c>
      <c r="B299" s="9" t="s">
        <v>756</v>
      </c>
      <c r="C299" s="19" t="s">
        <v>767</v>
      </c>
      <c r="D299" s="1">
        <v>5</v>
      </c>
      <c r="E299" s="1">
        <v>20</v>
      </c>
      <c r="F299" s="8" t="s">
        <v>5</v>
      </c>
      <c r="G299" s="8" t="s">
        <v>956</v>
      </c>
      <c r="H299" s="9" t="s">
        <v>19</v>
      </c>
      <c r="I299" s="9" t="s">
        <v>772</v>
      </c>
      <c r="J299" s="20" t="s">
        <v>904</v>
      </c>
      <c r="Q299" s="20" t="s">
        <v>402</v>
      </c>
      <c r="R299" s="1">
        <v>5</v>
      </c>
      <c r="S299" s="1">
        <f>SUM(R299+2)</f>
        <v>7</v>
      </c>
      <c r="T299" s="1">
        <f>SUM(S299-D299)</f>
        <v>2</v>
      </c>
      <c r="V299" s="1">
        <v>1</v>
      </c>
      <c r="X299" s="1">
        <v>1</v>
      </c>
    </row>
    <row r="300" spans="1:27" ht="30">
      <c r="A300" s="18" t="s">
        <v>768</v>
      </c>
      <c r="B300" s="9" t="s">
        <v>756</v>
      </c>
      <c r="C300" s="19" t="s">
        <v>767</v>
      </c>
      <c r="D300" s="1">
        <v>5</v>
      </c>
      <c r="E300" s="1">
        <v>20</v>
      </c>
      <c r="F300" s="8" t="s">
        <v>5</v>
      </c>
      <c r="G300" s="8" t="s">
        <v>956</v>
      </c>
      <c r="H300" s="9" t="s">
        <v>19</v>
      </c>
      <c r="I300" s="9" t="s">
        <v>769</v>
      </c>
      <c r="J300" s="20" t="s">
        <v>814</v>
      </c>
      <c r="M300" s="21">
        <v>1</v>
      </c>
      <c r="V300" s="1">
        <v>1</v>
      </c>
    </row>
    <row r="301" spans="1:27" ht="30">
      <c r="A301" s="18" t="s">
        <v>768</v>
      </c>
      <c r="B301" s="9" t="s">
        <v>756</v>
      </c>
      <c r="C301" s="19" t="s">
        <v>767</v>
      </c>
      <c r="D301" s="1">
        <v>5</v>
      </c>
      <c r="E301" s="1">
        <v>20</v>
      </c>
      <c r="F301" s="8" t="s">
        <v>5</v>
      </c>
      <c r="G301" s="8" t="s">
        <v>956</v>
      </c>
      <c r="H301" s="9" t="s">
        <v>19</v>
      </c>
      <c r="I301" s="9" t="s">
        <v>771</v>
      </c>
      <c r="J301" s="20" t="s">
        <v>814</v>
      </c>
      <c r="M301" s="21">
        <v>1</v>
      </c>
      <c r="V301" s="1">
        <v>1</v>
      </c>
    </row>
    <row r="302" spans="1:27" ht="70">
      <c r="A302" s="18" t="s">
        <v>218</v>
      </c>
      <c r="B302" s="9" t="s">
        <v>204</v>
      </c>
      <c r="C302" s="1" t="s">
        <v>217</v>
      </c>
      <c r="D302" s="1">
        <v>5</v>
      </c>
      <c r="E302" s="1">
        <v>5</v>
      </c>
      <c r="F302" s="8" t="s">
        <v>5</v>
      </c>
      <c r="G302" s="8" t="s">
        <v>956</v>
      </c>
      <c r="H302" s="9" t="s">
        <v>33</v>
      </c>
      <c r="I302" s="10" t="s">
        <v>224</v>
      </c>
      <c r="J302" s="20" t="s">
        <v>259</v>
      </c>
      <c r="K302" s="12">
        <v>1</v>
      </c>
      <c r="M302" s="1"/>
      <c r="Q302" s="20" t="s">
        <v>402</v>
      </c>
      <c r="R302" s="1">
        <v>5</v>
      </c>
      <c r="S302" s="1">
        <f>SUM(R302+2)</f>
        <v>7</v>
      </c>
      <c r="T302" s="1">
        <f>SUM(S302-D302)</f>
        <v>2</v>
      </c>
      <c r="V302" s="1">
        <v>1</v>
      </c>
      <c r="X302" s="1">
        <v>1</v>
      </c>
    </row>
    <row r="303" spans="1:27" ht="30">
      <c r="A303" s="18" t="s">
        <v>218</v>
      </c>
      <c r="B303" s="9" t="s">
        <v>204</v>
      </c>
      <c r="C303" s="1" t="s">
        <v>217</v>
      </c>
      <c r="D303" s="1">
        <v>5</v>
      </c>
      <c r="E303" s="1">
        <v>5</v>
      </c>
      <c r="F303" s="8" t="s">
        <v>5</v>
      </c>
      <c r="G303" s="8" t="s">
        <v>956</v>
      </c>
      <c r="H303" s="9" t="s">
        <v>228</v>
      </c>
      <c r="I303" s="10" t="s">
        <v>227</v>
      </c>
      <c r="L303" s="13">
        <v>1</v>
      </c>
      <c r="M303" s="1"/>
      <c r="V303" s="1">
        <v>1</v>
      </c>
    </row>
    <row r="304" spans="1:27" ht="30">
      <c r="A304" s="18" t="s">
        <v>218</v>
      </c>
      <c r="B304" s="9" t="s">
        <v>204</v>
      </c>
      <c r="C304" s="1" t="s">
        <v>217</v>
      </c>
      <c r="D304" s="1">
        <v>5</v>
      </c>
      <c r="E304" s="1">
        <v>5</v>
      </c>
      <c r="F304" s="8" t="s">
        <v>5</v>
      </c>
      <c r="G304" s="8" t="s">
        <v>956</v>
      </c>
      <c r="H304" s="9" t="s">
        <v>37</v>
      </c>
      <c r="I304" s="10" t="s">
        <v>223</v>
      </c>
      <c r="L304" s="13">
        <v>1</v>
      </c>
      <c r="M304" s="1"/>
      <c r="V304" s="1">
        <v>1</v>
      </c>
    </row>
    <row r="305" spans="1:27" ht="30">
      <c r="A305" s="18" t="s">
        <v>218</v>
      </c>
      <c r="B305" s="9" t="s">
        <v>204</v>
      </c>
      <c r="C305" s="1" t="s">
        <v>217</v>
      </c>
      <c r="D305" s="1">
        <v>5</v>
      </c>
      <c r="E305" s="1">
        <v>5</v>
      </c>
      <c r="F305" s="8" t="s">
        <v>5</v>
      </c>
      <c r="G305" s="8" t="s">
        <v>956</v>
      </c>
      <c r="H305" s="9" t="s">
        <v>37</v>
      </c>
      <c r="I305" s="10" t="s">
        <v>219</v>
      </c>
      <c r="L305" s="13">
        <v>1</v>
      </c>
      <c r="M305" s="1"/>
      <c r="V305" s="1">
        <v>1</v>
      </c>
    </row>
    <row r="306" spans="1:27" ht="30">
      <c r="A306" s="18" t="s">
        <v>218</v>
      </c>
      <c r="B306" s="9" t="s">
        <v>204</v>
      </c>
      <c r="C306" s="1" t="s">
        <v>217</v>
      </c>
      <c r="D306" s="1">
        <v>5</v>
      </c>
      <c r="E306" s="1">
        <v>5</v>
      </c>
      <c r="F306" s="8" t="s">
        <v>5</v>
      </c>
      <c r="G306" s="8" t="s">
        <v>956</v>
      </c>
      <c r="H306" s="9" t="s">
        <v>37</v>
      </c>
      <c r="I306" s="10" t="s">
        <v>220</v>
      </c>
      <c r="L306" s="13">
        <v>1</v>
      </c>
      <c r="M306" s="1"/>
      <c r="V306" s="1">
        <v>1</v>
      </c>
    </row>
    <row r="307" spans="1:27" ht="42">
      <c r="A307" s="18" t="s">
        <v>218</v>
      </c>
      <c r="B307" s="9" t="s">
        <v>204</v>
      </c>
      <c r="C307" s="1" t="s">
        <v>217</v>
      </c>
      <c r="D307" s="1">
        <v>5</v>
      </c>
      <c r="E307" s="1">
        <v>5</v>
      </c>
      <c r="F307" s="8" t="s">
        <v>5</v>
      </c>
      <c r="G307" s="8" t="s">
        <v>956</v>
      </c>
      <c r="H307" s="9" t="s">
        <v>37</v>
      </c>
      <c r="I307" s="10" t="s">
        <v>221</v>
      </c>
      <c r="L307" s="13">
        <v>1</v>
      </c>
      <c r="M307" s="1"/>
      <c r="V307" s="1">
        <v>1</v>
      </c>
    </row>
    <row r="308" spans="1:27" ht="30">
      <c r="A308" s="18" t="s">
        <v>218</v>
      </c>
      <c r="B308" s="9" t="s">
        <v>204</v>
      </c>
      <c r="C308" s="1" t="s">
        <v>217</v>
      </c>
      <c r="D308" s="1">
        <v>5</v>
      </c>
      <c r="E308" s="1">
        <v>5</v>
      </c>
      <c r="F308" s="8" t="s">
        <v>5</v>
      </c>
      <c r="G308" s="8" t="s">
        <v>956</v>
      </c>
      <c r="H308" s="9" t="s">
        <v>37</v>
      </c>
      <c r="I308" s="10" t="s">
        <v>222</v>
      </c>
      <c r="L308" s="13">
        <v>1</v>
      </c>
      <c r="M308" s="1"/>
      <c r="V308" s="1">
        <v>1</v>
      </c>
    </row>
    <row r="309" spans="1:27" ht="42">
      <c r="A309" s="18" t="s">
        <v>218</v>
      </c>
      <c r="B309" s="9" t="s">
        <v>204</v>
      </c>
      <c r="C309" s="1" t="s">
        <v>217</v>
      </c>
      <c r="D309" s="1">
        <v>5</v>
      </c>
      <c r="E309" s="1">
        <v>5</v>
      </c>
      <c r="F309" s="8" t="s">
        <v>5</v>
      </c>
      <c r="G309" s="8" t="s">
        <v>956</v>
      </c>
      <c r="H309" s="9" t="s">
        <v>226</v>
      </c>
      <c r="I309" s="10" t="s">
        <v>225</v>
      </c>
      <c r="J309" s="20" t="s">
        <v>260</v>
      </c>
      <c r="L309" s="13">
        <v>1</v>
      </c>
      <c r="M309" s="1"/>
      <c r="V309" s="1">
        <v>1</v>
      </c>
    </row>
    <row r="310" spans="1:27">
      <c r="A310" s="18" t="s">
        <v>662</v>
      </c>
      <c r="B310" s="9" t="s">
        <v>650</v>
      </c>
      <c r="C310" s="19" t="s">
        <v>661</v>
      </c>
      <c r="D310" s="1">
        <v>5</v>
      </c>
      <c r="E310" s="1">
        <v>15</v>
      </c>
      <c r="F310" s="8" t="s">
        <v>488</v>
      </c>
      <c r="G310" s="8" t="s">
        <v>956</v>
      </c>
      <c r="H310" s="9" t="s">
        <v>19</v>
      </c>
      <c r="I310" s="10" t="s">
        <v>663</v>
      </c>
      <c r="J310" s="20" t="s">
        <v>879</v>
      </c>
      <c r="K310" s="12">
        <v>1</v>
      </c>
      <c r="Q310" s="20" t="s">
        <v>402</v>
      </c>
      <c r="R310" s="1">
        <v>3</v>
      </c>
      <c r="S310" s="1">
        <f t="shared" ref="S310:S321" si="36">SUM(R310+2)</f>
        <v>5</v>
      </c>
      <c r="T310" s="1">
        <f t="shared" ref="T310:T321" si="37">SUM(S310-D310)</f>
        <v>0</v>
      </c>
      <c r="V310" s="1">
        <v>1</v>
      </c>
      <c r="X310" s="1">
        <v>1</v>
      </c>
    </row>
    <row r="311" spans="1:27" ht="28">
      <c r="A311" s="18" t="s">
        <v>662</v>
      </c>
      <c r="B311" s="9" t="s">
        <v>650</v>
      </c>
      <c r="C311" s="19" t="s">
        <v>661</v>
      </c>
      <c r="D311" s="1">
        <v>5</v>
      </c>
      <c r="E311" s="1">
        <v>15</v>
      </c>
      <c r="F311" s="8" t="s">
        <v>488</v>
      </c>
      <c r="G311" s="8" t="s">
        <v>956</v>
      </c>
      <c r="H311" s="9" t="s">
        <v>19</v>
      </c>
      <c r="I311" s="10" t="s">
        <v>664</v>
      </c>
      <c r="J311" s="20" t="s">
        <v>880</v>
      </c>
      <c r="K311" s="12">
        <v>1</v>
      </c>
      <c r="Q311" s="20" t="s">
        <v>402</v>
      </c>
      <c r="R311" s="1">
        <v>4</v>
      </c>
      <c r="S311" s="1">
        <f t="shared" si="36"/>
        <v>6</v>
      </c>
      <c r="T311" s="1">
        <f t="shared" si="37"/>
        <v>1</v>
      </c>
      <c r="V311" s="1">
        <v>1</v>
      </c>
      <c r="X311" s="1">
        <v>1</v>
      </c>
    </row>
    <row r="312" spans="1:27" ht="28">
      <c r="A312" s="18" t="s">
        <v>662</v>
      </c>
      <c r="B312" s="9" t="s">
        <v>650</v>
      </c>
      <c r="C312" s="19" t="s">
        <v>661</v>
      </c>
      <c r="D312" s="1">
        <v>5</v>
      </c>
      <c r="E312" s="1">
        <v>15</v>
      </c>
      <c r="F312" s="8" t="s">
        <v>488</v>
      </c>
      <c r="G312" s="8" t="s">
        <v>956</v>
      </c>
      <c r="H312" s="9" t="s">
        <v>19</v>
      </c>
      <c r="I312" s="10" t="s">
        <v>665</v>
      </c>
      <c r="J312" s="20" t="s">
        <v>950</v>
      </c>
      <c r="K312" s="12">
        <v>1</v>
      </c>
      <c r="Q312" s="20" t="s">
        <v>402</v>
      </c>
      <c r="R312" s="1">
        <v>4</v>
      </c>
      <c r="S312" s="1">
        <f t="shared" si="36"/>
        <v>6</v>
      </c>
      <c r="T312" s="1">
        <f t="shared" si="37"/>
        <v>1</v>
      </c>
      <c r="V312" s="1">
        <v>1</v>
      </c>
      <c r="X312" s="1">
        <v>1</v>
      </c>
    </row>
    <row r="313" spans="1:27" ht="30">
      <c r="A313" s="18" t="s">
        <v>672</v>
      </c>
      <c r="B313" s="9" t="s">
        <v>671</v>
      </c>
      <c r="C313" s="1" t="s">
        <v>673</v>
      </c>
      <c r="D313" s="1">
        <v>4</v>
      </c>
      <c r="E313" s="1">
        <v>20</v>
      </c>
      <c r="F313" s="18" t="s">
        <v>674</v>
      </c>
      <c r="G313" s="18" t="s">
        <v>956</v>
      </c>
      <c r="H313" s="9" t="s">
        <v>675</v>
      </c>
      <c r="I313" s="10" t="s">
        <v>676</v>
      </c>
      <c r="J313" s="20" t="s">
        <v>881</v>
      </c>
      <c r="Q313" s="20" t="s">
        <v>402</v>
      </c>
      <c r="R313" s="1">
        <v>2</v>
      </c>
      <c r="S313" s="1">
        <f t="shared" si="36"/>
        <v>4</v>
      </c>
      <c r="T313" s="1">
        <f t="shared" si="37"/>
        <v>0</v>
      </c>
      <c r="U313" s="1">
        <v>1</v>
      </c>
      <c r="X313" s="1">
        <v>1</v>
      </c>
    </row>
    <row r="314" spans="1:27" ht="30">
      <c r="A314" s="18" t="s">
        <v>672</v>
      </c>
      <c r="B314" s="9" t="s">
        <v>671</v>
      </c>
      <c r="C314" s="1" t="s">
        <v>673</v>
      </c>
      <c r="D314" s="1">
        <v>4</v>
      </c>
      <c r="E314" s="1">
        <v>20</v>
      </c>
      <c r="F314" s="18" t="s">
        <v>674</v>
      </c>
      <c r="G314" s="18" t="s">
        <v>956</v>
      </c>
      <c r="H314" s="9" t="s">
        <v>675</v>
      </c>
      <c r="I314" s="10" t="s">
        <v>677</v>
      </c>
      <c r="J314" s="20" t="s">
        <v>882</v>
      </c>
      <c r="Q314" s="20" t="s">
        <v>402</v>
      </c>
      <c r="R314" s="1">
        <v>4</v>
      </c>
      <c r="S314" s="1">
        <f t="shared" si="36"/>
        <v>6</v>
      </c>
      <c r="T314" s="1">
        <f t="shared" si="37"/>
        <v>2</v>
      </c>
      <c r="U314" s="1">
        <v>1</v>
      </c>
      <c r="X314" s="1">
        <v>1</v>
      </c>
    </row>
    <row r="315" spans="1:27" ht="30">
      <c r="A315" s="18" t="s">
        <v>672</v>
      </c>
      <c r="B315" s="9" t="s">
        <v>671</v>
      </c>
      <c r="C315" s="1" t="s">
        <v>673</v>
      </c>
      <c r="D315" s="1">
        <v>4</v>
      </c>
      <c r="E315" s="1">
        <v>20</v>
      </c>
      <c r="F315" s="18" t="s">
        <v>674</v>
      </c>
      <c r="G315" s="18" t="s">
        <v>956</v>
      </c>
      <c r="H315" s="9" t="s">
        <v>675</v>
      </c>
      <c r="I315" s="10" t="s">
        <v>678</v>
      </c>
      <c r="J315" s="20" t="s">
        <v>857</v>
      </c>
      <c r="Q315" s="20" t="s">
        <v>402</v>
      </c>
      <c r="R315" s="1">
        <v>4</v>
      </c>
      <c r="S315" s="1">
        <f t="shared" si="36"/>
        <v>6</v>
      </c>
      <c r="T315" s="1">
        <f t="shared" si="37"/>
        <v>2</v>
      </c>
      <c r="U315" s="1">
        <v>1</v>
      </c>
      <c r="X315" s="1">
        <v>1</v>
      </c>
    </row>
    <row r="316" spans="1:27">
      <c r="A316" s="18" t="s">
        <v>672</v>
      </c>
      <c r="B316" s="9" t="s">
        <v>671</v>
      </c>
      <c r="C316" s="1" t="s">
        <v>673</v>
      </c>
      <c r="D316" s="1">
        <v>4</v>
      </c>
      <c r="E316" s="1">
        <v>20</v>
      </c>
      <c r="F316" s="18" t="s">
        <v>674</v>
      </c>
      <c r="G316" s="18" t="s">
        <v>956</v>
      </c>
      <c r="H316" s="9" t="s">
        <v>687</v>
      </c>
      <c r="I316" s="10" t="s">
        <v>679</v>
      </c>
      <c r="J316" s="20" t="s">
        <v>842</v>
      </c>
      <c r="Q316" s="20" t="s">
        <v>402</v>
      </c>
      <c r="R316" s="1">
        <v>2</v>
      </c>
      <c r="S316" s="1">
        <f t="shared" si="36"/>
        <v>4</v>
      </c>
      <c r="T316" s="1">
        <f t="shared" si="37"/>
        <v>0</v>
      </c>
      <c r="U316" s="1">
        <v>1</v>
      </c>
      <c r="X316" s="1">
        <v>1</v>
      </c>
    </row>
    <row r="317" spans="1:27">
      <c r="A317" s="18" t="s">
        <v>672</v>
      </c>
      <c r="B317" s="9" t="s">
        <v>671</v>
      </c>
      <c r="C317" s="1" t="s">
        <v>673</v>
      </c>
      <c r="D317" s="1">
        <v>4</v>
      </c>
      <c r="E317" s="1">
        <v>20</v>
      </c>
      <c r="F317" s="18" t="s">
        <v>674</v>
      </c>
      <c r="G317" s="18" t="s">
        <v>956</v>
      </c>
      <c r="H317" s="9" t="s">
        <v>687</v>
      </c>
      <c r="I317" s="10" t="s">
        <v>680</v>
      </c>
      <c r="J317" s="20" t="s">
        <v>842</v>
      </c>
      <c r="Q317" s="20" t="s">
        <v>402</v>
      </c>
      <c r="R317" s="1">
        <v>2</v>
      </c>
      <c r="S317" s="1">
        <f t="shared" si="36"/>
        <v>4</v>
      </c>
      <c r="T317" s="1">
        <f t="shared" si="37"/>
        <v>0</v>
      </c>
      <c r="U317" s="1">
        <v>1</v>
      </c>
      <c r="X317" s="1">
        <v>1</v>
      </c>
    </row>
    <row r="318" spans="1:27">
      <c r="A318" s="18" t="s">
        <v>672</v>
      </c>
      <c r="B318" s="9" t="s">
        <v>671</v>
      </c>
      <c r="C318" s="1" t="s">
        <v>673</v>
      </c>
      <c r="D318" s="1">
        <v>4</v>
      </c>
      <c r="E318" s="1">
        <v>20</v>
      </c>
      <c r="F318" s="18" t="s">
        <v>674</v>
      </c>
      <c r="G318" s="18" t="s">
        <v>956</v>
      </c>
      <c r="H318" s="9" t="s">
        <v>687</v>
      </c>
      <c r="I318" s="10" t="s">
        <v>681</v>
      </c>
      <c r="J318" s="20" t="s">
        <v>882</v>
      </c>
      <c r="Q318" s="20" t="s">
        <v>402</v>
      </c>
      <c r="R318" s="1">
        <v>4</v>
      </c>
      <c r="S318" s="1">
        <f t="shared" si="36"/>
        <v>6</v>
      </c>
      <c r="T318" s="1">
        <f t="shared" si="37"/>
        <v>2</v>
      </c>
      <c r="U318" s="1">
        <v>1</v>
      </c>
      <c r="X318" s="1">
        <v>1</v>
      </c>
    </row>
    <row r="319" spans="1:27">
      <c r="A319" s="18" t="s">
        <v>672</v>
      </c>
      <c r="B319" s="9" t="s">
        <v>671</v>
      </c>
      <c r="C319" s="1" t="s">
        <v>673</v>
      </c>
      <c r="D319" s="1">
        <v>4</v>
      </c>
      <c r="E319" s="1">
        <v>20</v>
      </c>
      <c r="F319" s="18" t="s">
        <v>674</v>
      </c>
      <c r="G319" s="18" t="s">
        <v>956</v>
      </c>
      <c r="H319" s="9" t="s">
        <v>687</v>
      </c>
      <c r="I319" s="10" t="s">
        <v>683</v>
      </c>
      <c r="J319" s="20" t="s">
        <v>829</v>
      </c>
      <c r="Q319" s="20" t="s">
        <v>402</v>
      </c>
      <c r="R319" s="1">
        <v>4</v>
      </c>
      <c r="S319" s="1">
        <f t="shared" si="36"/>
        <v>6</v>
      </c>
      <c r="T319" s="1">
        <f t="shared" si="37"/>
        <v>2</v>
      </c>
      <c r="U319" s="1">
        <v>1</v>
      </c>
      <c r="X319" s="1">
        <v>1</v>
      </c>
    </row>
    <row r="320" spans="1:27">
      <c r="A320" s="18" t="s">
        <v>672</v>
      </c>
      <c r="B320" s="9" t="s">
        <v>671</v>
      </c>
      <c r="C320" s="1" t="s">
        <v>673</v>
      </c>
      <c r="D320" s="1">
        <v>4</v>
      </c>
      <c r="E320" s="1">
        <v>20</v>
      </c>
      <c r="F320" s="18" t="s">
        <v>674</v>
      </c>
      <c r="G320" s="18" t="s">
        <v>956</v>
      </c>
      <c r="H320" s="9" t="s">
        <v>687</v>
      </c>
      <c r="I320" s="10" t="s">
        <v>682</v>
      </c>
      <c r="J320" s="20" t="s">
        <v>883</v>
      </c>
      <c r="Q320" s="20" t="s">
        <v>404</v>
      </c>
      <c r="R320" s="1">
        <v>2</v>
      </c>
      <c r="S320" s="1">
        <f t="shared" si="36"/>
        <v>4</v>
      </c>
      <c r="T320" s="1">
        <f t="shared" si="37"/>
        <v>0</v>
      </c>
      <c r="U320" s="1">
        <v>1</v>
      </c>
      <c r="AA320" s="1">
        <v>1</v>
      </c>
    </row>
    <row r="321" spans="1:26" ht="30">
      <c r="A321" s="18" t="s">
        <v>672</v>
      </c>
      <c r="B321" s="9" t="s">
        <v>671</v>
      </c>
      <c r="C321" s="1" t="s">
        <v>673</v>
      </c>
      <c r="D321" s="1">
        <v>4</v>
      </c>
      <c r="E321" s="1">
        <v>20</v>
      </c>
      <c r="F321" s="18" t="s">
        <v>674</v>
      </c>
      <c r="G321" s="18" t="s">
        <v>956</v>
      </c>
      <c r="H321" s="9" t="s">
        <v>686</v>
      </c>
      <c r="I321" s="10" t="s">
        <v>684</v>
      </c>
      <c r="J321" s="20" t="s">
        <v>884</v>
      </c>
      <c r="Q321" s="20" t="s">
        <v>405</v>
      </c>
      <c r="R321" s="1">
        <v>2</v>
      </c>
      <c r="S321" s="1">
        <f t="shared" si="36"/>
        <v>4</v>
      </c>
      <c r="T321" s="1">
        <f t="shared" si="37"/>
        <v>0</v>
      </c>
      <c r="U321" s="1">
        <v>1</v>
      </c>
      <c r="Z321" s="1">
        <v>1</v>
      </c>
    </row>
    <row r="322" spans="1:26" ht="30">
      <c r="A322" s="18" t="s">
        <v>672</v>
      </c>
      <c r="B322" s="9" t="s">
        <v>671</v>
      </c>
      <c r="C322" s="1" t="s">
        <v>673</v>
      </c>
      <c r="D322" s="1">
        <v>4</v>
      </c>
      <c r="E322" s="1">
        <v>20</v>
      </c>
      <c r="F322" s="18" t="s">
        <v>674</v>
      </c>
      <c r="G322" s="18" t="s">
        <v>956</v>
      </c>
      <c r="H322" s="9" t="s">
        <v>686</v>
      </c>
      <c r="I322" s="10" t="s">
        <v>685</v>
      </c>
      <c r="J322" s="20" t="s">
        <v>886</v>
      </c>
      <c r="M322" s="21">
        <v>1</v>
      </c>
      <c r="U322" s="1">
        <v>1</v>
      </c>
    </row>
    <row r="323" spans="1:26" ht="28">
      <c r="A323" s="18" t="s">
        <v>344</v>
      </c>
      <c r="B323" s="9" t="s">
        <v>314</v>
      </c>
      <c r="C323" s="1" t="s">
        <v>345</v>
      </c>
      <c r="D323" s="1">
        <v>5</v>
      </c>
      <c r="E323" s="1">
        <v>20</v>
      </c>
      <c r="F323" s="8" t="s">
        <v>346</v>
      </c>
      <c r="G323" s="8" t="s">
        <v>956</v>
      </c>
      <c r="H323" s="9" t="s">
        <v>19</v>
      </c>
      <c r="I323" s="10" t="s">
        <v>347</v>
      </c>
      <c r="J323" s="20" t="s">
        <v>351</v>
      </c>
      <c r="M323" s="1">
        <v>1</v>
      </c>
      <c r="P323" s="20" t="s">
        <v>310</v>
      </c>
      <c r="V323" s="1">
        <v>1</v>
      </c>
    </row>
    <row r="324" spans="1:26" ht="28">
      <c r="A324" s="18" t="s">
        <v>344</v>
      </c>
      <c r="B324" s="9" t="s">
        <v>314</v>
      </c>
      <c r="C324" s="1" t="s">
        <v>345</v>
      </c>
      <c r="D324" s="1">
        <v>5</v>
      </c>
      <c r="E324" s="1">
        <v>20</v>
      </c>
      <c r="F324" s="8" t="s">
        <v>346</v>
      </c>
      <c r="G324" s="8" t="s">
        <v>956</v>
      </c>
      <c r="H324" s="9" t="s">
        <v>19</v>
      </c>
      <c r="I324" s="10" t="s">
        <v>348</v>
      </c>
      <c r="J324" s="20" t="s">
        <v>352</v>
      </c>
      <c r="M324" s="1">
        <v>1</v>
      </c>
      <c r="P324" s="20" t="s">
        <v>310</v>
      </c>
      <c r="V324" s="1">
        <v>1</v>
      </c>
    </row>
    <row r="325" spans="1:26" ht="28">
      <c r="A325" s="18" t="s">
        <v>344</v>
      </c>
      <c r="B325" s="9" t="s">
        <v>314</v>
      </c>
      <c r="C325" s="1" t="s">
        <v>345</v>
      </c>
      <c r="D325" s="1">
        <v>5</v>
      </c>
      <c r="E325" s="1">
        <v>20</v>
      </c>
      <c r="F325" s="8" t="s">
        <v>346</v>
      </c>
      <c r="G325" s="8" t="s">
        <v>956</v>
      </c>
      <c r="H325" s="9" t="s">
        <v>19</v>
      </c>
      <c r="I325" s="10" t="s">
        <v>349</v>
      </c>
      <c r="J325" s="20" t="s">
        <v>116</v>
      </c>
      <c r="M325" s="1">
        <v>1</v>
      </c>
      <c r="P325" s="20" t="s">
        <v>311</v>
      </c>
      <c r="V325" s="1">
        <v>1</v>
      </c>
    </row>
    <row r="326" spans="1:26">
      <c r="A326" s="18" t="s">
        <v>344</v>
      </c>
      <c r="B326" s="9" t="s">
        <v>314</v>
      </c>
      <c r="C326" s="1" t="s">
        <v>345</v>
      </c>
      <c r="D326" s="1">
        <v>5</v>
      </c>
      <c r="E326" s="1">
        <v>20</v>
      </c>
      <c r="F326" s="8" t="s">
        <v>346</v>
      </c>
      <c r="G326" s="8" t="s">
        <v>956</v>
      </c>
      <c r="H326" s="9" t="s">
        <v>19</v>
      </c>
      <c r="I326" s="10" t="s">
        <v>350</v>
      </c>
      <c r="J326" s="20" t="s">
        <v>353</v>
      </c>
      <c r="M326" s="1">
        <v>1</v>
      </c>
      <c r="P326" s="20" t="s">
        <v>311</v>
      </c>
      <c r="V326" s="1">
        <v>1</v>
      </c>
    </row>
    <row r="327" spans="1:26">
      <c r="A327" s="18" t="s">
        <v>643</v>
      </c>
      <c r="B327" s="9" t="s">
        <v>622</v>
      </c>
      <c r="C327" s="1" t="s">
        <v>642</v>
      </c>
      <c r="D327" s="1">
        <v>6</v>
      </c>
      <c r="E327" s="1">
        <v>20</v>
      </c>
      <c r="F327" s="8" t="s">
        <v>5</v>
      </c>
      <c r="G327" s="8" t="s">
        <v>956</v>
      </c>
      <c r="H327" s="9" t="s">
        <v>19</v>
      </c>
      <c r="I327" s="10" t="s">
        <v>644</v>
      </c>
      <c r="J327" s="20" t="s">
        <v>874</v>
      </c>
      <c r="Q327" s="20" t="s">
        <v>402</v>
      </c>
      <c r="R327" s="1">
        <v>4</v>
      </c>
      <c r="S327" s="1">
        <f t="shared" ref="S327:S333" si="38">SUM(R327+2)</f>
        <v>6</v>
      </c>
      <c r="T327" s="1">
        <f t="shared" ref="T327:T333" si="39">SUM(S327-D327)</f>
        <v>0</v>
      </c>
      <c r="W327" s="1">
        <v>1</v>
      </c>
      <c r="X327" s="1">
        <v>1</v>
      </c>
    </row>
    <row r="328" spans="1:26" ht="28">
      <c r="A328" s="18" t="s">
        <v>643</v>
      </c>
      <c r="B328" s="9" t="s">
        <v>622</v>
      </c>
      <c r="C328" s="1" t="s">
        <v>642</v>
      </c>
      <c r="D328" s="1">
        <v>6</v>
      </c>
      <c r="E328" s="1">
        <v>20</v>
      </c>
      <c r="F328" s="8" t="s">
        <v>5</v>
      </c>
      <c r="G328" s="8" t="s">
        <v>956</v>
      </c>
      <c r="H328" s="9" t="s">
        <v>19</v>
      </c>
      <c r="I328" s="10" t="s">
        <v>645</v>
      </c>
      <c r="J328" s="20" t="s">
        <v>842</v>
      </c>
      <c r="Q328" s="20" t="s">
        <v>402</v>
      </c>
      <c r="R328" s="1">
        <v>2</v>
      </c>
      <c r="S328" s="1">
        <f t="shared" si="38"/>
        <v>4</v>
      </c>
      <c r="T328" s="1">
        <f t="shared" si="39"/>
        <v>-2</v>
      </c>
      <c r="W328" s="1">
        <v>1</v>
      </c>
      <c r="X328" s="1">
        <v>1</v>
      </c>
    </row>
    <row r="329" spans="1:26">
      <c r="A329" s="18" t="s">
        <v>643</v>
      </c>
      <c r="B329" s="9" t="s">
        <v>622</v>
      </c>
      <c r="C329" s="1" t="s">
        <v>642</v>
      </c>
      <c r="D329" s="1">
        <v>6</v>
      </c>
      <c r="E329" s="1">
        <v>20</v>
      </c>
      <c r="F329" s="8" t="s">
        <v>5</v>
      </c>
      <c r="G329" s="8" t="s">
        <v>956</v>
      </c>
      <c r="H329" s="9" t="s">
        <v>19</v>
      </c>
      <c r="I329" s="10" t="s">
        <v>646</v>
      </c>
      <c r="J329" s="20" t="s">
        <v>875</v>
      </c>
      <c r="Q329" s="20" t="s">
        <v>402</v>
      </c>
      <c r="R329" s="1">
        <v>4</v>
      </c>
      <c r="S329" s="1">
        <f t="shared" si="38"/>
        <v>6</v>
      </c>
      <c r="T329" s="1">
        <f t="shared" si="39"/>
        <v>0</v>
      </c>
      <c r="W329" s="1">
        <v>1</v>
      </c>
      <c r="X329" s="1">
        <v>1</v>
      </c>
    </row>
    <row r="330" spans="1:26" ht="28">
      <c r="A330" s="18" t="s">
        <v>643</v>
      </c>
      <c r="B330" s="9" t="s">
        <v>622</v>
      </c>
      <c r="C330" s="1" t="s">
        <v>642</v>
      </c>
      <c r="D330" s="1">
        <v>6</v>
      </c>
      <c r="E330" s="1">
        <v>20</v>
      </c>
      <c r="F330" s="8" t="s">
        <v>5</v>
      </c>
      <c r="G330" s="8" t="s">
        <v>956</v>
      </c>
      <c r="H330" s="9" t="s">
        <v>19</v>
      </c>
      <c r="I330" s="10" t="s">
        <v>647</v>
      </c>
      <c r="J330" s="20" t="s">
        <v>876</v>
      </c>
      <c r="K330" s="12">
        <v>1</v>
      </c>
      <c r="Q330" s="20" t="s">
        <v>402</v>
      </c>
      <c r="R330" s="1">
        <v>3</v>
      </c>
      <c r="S330" s="1">
        <f t="shared" si="38"/>
        <v>5</v>
      </c>
      <c r="T330" s="1">
        <f t="shared" si="39"/>
        <v>-1</v>
      </c>
      <c r="W330" s="1">
        <v>1</v>
      </c>
      <c r="X330" s="1">
        <v>1</v>
      </c>
    </row>
    <row r="331" spans="1:26">
      <c r="A331" s="18" t="s">
        <v>643</v>
      </c>
      <c r="B331" s="9" t="s">
        <v>622</v>
      </c>
      <c r="C331" s="1" t="s">
        <v>642</v>
      </c>
      <c r="D331" s="1">
        <v>6</v>
      </c>
      <c r="E331" s="1">
        <v>20</v>
      </c>
      <c r="F331" s="8" t="s">
        <v>5</v>
      </c>
      <c r="G331" s="8" t="s">
        <v>956</v>
      </c>
      <c r="H331" s="9" t="s">
        <v>19</v>
      </c>
      <c r="I331" s="10" t="s">
        <v>648</v>
      </c>
      <c r="J331" s="20" t="s">
        <v>877</v>
      </c>
      <c r="Q331" s="20" t="s">
        <v>402</v>
      </c>
      <c r="R331" s="1">
        <v>3</v>
      </c>
      <c r="S331" s="1">
        <f t="shared" si="38"/>
        <v>5</v>
      </c>
      <c r="T331" s="1">
        <f t="shared" si="39"/>
        <v>-1</v>
      </c>
      <c r="W331" s="1">
        <v>1</v>
      </c>
      <c r="X331" s="1">
        <v>1</v>
      </c>
    </row>
    <row r="332" spans="1:26" ht="30">
      <c r="A332" s="18" t="s">
        <v>732</v>
      </c>
      <c r="B332" s="9" t="s">
        <v>714</v>
      </c>
      <c r="C332" s="1" t="s">
        <v>730</v>
      </c>
      <c r="D332" s="1">
        <v>5</v>
      </c>
      <c r="E332" s="1">
        <v>10</v>
      </c>
      <c r="F332" s="8" t="s">
        <v>731</v>
      </c>
      <c r="G332" s="8" t="s">
        <v>956</v>
      </c>
      <c r="H332" s="18" t="s">
        <v>721</v>
      </c>
      <c r="I332" s="9" t="s">
        <v>737</v>
      </c>
      <c r="J332" s="20" t="s">
        <v>898</v>
      </c>
      <c r="K332" s="12">
        <v>1</v>
      </c>
      <c r="Q332" s="20" t="s">
        <v>402</v>
      </c>
      <c r="R332" s="1">
        <v>5</v>
      </c>
      <c r="S332" s="1">
        <f t="shared" si="38"/>
        <v>7</v>
      </c>
      <c r="T332" s="1">
        <f t="shared" si="39"/>
        <v>2</v>
      </c>
      <c r="V332" s="1">
        <v>1</v>
      </c>
      <c r="X332" s="1">
        <v>1</v>
      </c>
    </row>
    <row r="333" spans="1:26" ht="30">
      <c r="A333" s="18" t="s">
        <v>732</v>
      </c>
      <c r="B333" s="9" t="s">
        <v>714</v>
      </c>
      <c r="C333" s="1" t="s">
        <v>730</v>
      </c>
      <c r="D333" s="1">
        <v>5</v>
      </c>
      <c r="E333" s="1">
        <v>10</v>
      </c>
      <c r="F333" s="8" t="s">
        <v>731</v>
      </c>
      <c r="G333" s="8" t="s">
        <v>956</v>
      </c>
      <c r="H333" s="18" t="s">
        <v>721</v>
      </c>
      <c r="I333" s="9" t="s">
        <v>738</v>
      </c>
      <c r="J333" s="20" t="s">
        <v>833</v>
      </c>
      <c r="Q333" s="20" t="s">
        <v>402</v>
      </c>
      <c r="R333" s="1">
        <v>2</v>
      </c>
      <c r="S333" s="1">
        <f t="shared" si="38"/>
        <v>4</v>
      </c>
      <c r="T333" s="1">
        <f t="shared" si="39"/>
        <v>-1</v>
      </c>
      <c r="V333" s="1">
        <v>1</v>
      </c>
      <c r="X333" s="1">
        <v>1</v>
      </c>
    </row>
    <row r="334" spans="1:26" ht="140">
      <c r="A334" s="18" t="s">
        <v>732</v>
      </c>
      <c r="B334" s="9" t="s">
        <v>714</v>
      </c>
      <c r="C334" s="1" t="s">
        <v>730</v>
      </c>
      <c r="D334" s="1">
        <v>5</v>
      </c>
      <c r="E334" s="1">
        <v>10</v>
      </c>
      <c r="F334" s="8" t="s">
        <v>731</v>
      </c>
      <c r="G334" s="8" t="s">
        <v>956</v>
      </c>
      <c r="H334" s="18" t="s">
        <v>717</v>
      </c>
      <c r="I334" s="10" t="s">
        <v>733</v>
      </c>
      <c r="L334" s="13">
        <v>1</v>
      </c>
      <c r="M334" s="1"/>
      <c r="V334" s="1">
        <v>1</v>
      </c>
    </row>
    <row r="335" spans="1:26" ht="30">
      <c r="A335" s="18" t="s">
        <v>732</v>
      </c>
      <c r="B335" s="9" t="s">
        <v>714</v>
      </c>
      <c r="C335" s="1" t="s">
        <v>730</v>
      </c>
      <c r="D335" s="1">
        <v>5</v>
      </c>
      <c r="E335" s="1">
        <v>10</v>
      </c>
      <c r="F335" s="8" t="s">
        <v>731</v>
      </c>
      <c r="G335" s="8" t="s">
        <v>956</v>
      </c>
      <c r="H335" s="18" t="s">
        <v>721</v>
      </c>
      <c r="I335" s="9" t="s">
        <v>734</v>
      </c>
      <c r="L335" s="13">
        <v>1</v>
      </c>
      <c r="M335" s="1"/>
      <c r="V335" s="1">
        <v>1</v>
      </c>
    </row>
    <row r="336" spans="1:26" ht="30">
      <c r="A336" s="18" t="s">
        <v>732</v>
      </c>
      <c r="B336" s="9" t="s">
        <v>714</v>
      </c>
      <c r="C336" s="1" t="s">
        <v>730</v>
      </c>
      <c r="D336" s="1">
        <v>5</v>
      </c>
      <c r="E336" s="1">
        <v>10</v>
      </c>
      <c r="F336" s="8" t="s">
        <v>731</v>
      </c>
      <c r="G336" s="8" t="s">
        <v>956</v>
      </c>
      <c r="H336" s="18" t="s">
        <v>721</v>
      </c>
      <c r="I336" s="9" t="s">
        <v>735</v>
      </c>
      <c r="L336" s="13">
        <v>1</v>
      </c>
      <c r="M336" s="1"/>
      <c r="V336" s="1">
        <v>1</v>
      </c>
    </row>
    <row r="337" spans="1:26" ht="30">
      <c r="A337" s="18" t="s">
        <v>732</v>
      </c>
      <c r="B337" s="9" t="s">
        <v>714</v>
      </c>
      <c r="C337" s="1" t="s">
        <v>730</v>
      </c>
      <c r="D337" s="1">
        <v>5</v>
      </c>
      <c r="E337" s="1">
        <v>10</v>
      </c>
      <c r="F337" s="8" t="s">
        <v>731</v>
      </c>
      <c r="G337" s="8" t="s">
        <v>956</v>
      </c>
      <c r="H337" s="18" t="s">
        <v>721</v>
      </c>
      <c r="I337" s="9" t="s">
        <v>736</v>
      </c>
      <c r="L337" s="13">
        <v>1</v>
      </c>
      <c r="M337" s="1"/>
      <c r="V337" s="1">
        <v>1</v>
      </c>
    </row>
    <row r="338" spans="1:26" ht="28">
      <c r="A338" s="18" t="s">
        <v>429</v>
      </c>
      <c r="B338" s="9" t="s">
        <v>408</v>
      </c>
      <c r="C338" s="1" t="s">
        <v>430</v>
      </c>
      <c r="D338" s="1">
        <v>6</v>
      </c>
      <c r="E338" s="1">
        <v>30</v>
      </c>
      <c r="F338" s="8" t="s">
        <v>426</v>
      </c>
      <c r="G338" s="8" t="s">
        <v>956</v>
      </c>
      <c r="H338" s="9" t="s">
        <v>19</v>
      </c>
      <c r="I338" s="10" t="s">
        <v>432</v>
      </c>
      <c r="J338" s="20" t="s">
        <v>815</v>
      </c>
      <c r="Q338" s="20" t="s">
        <v>402</v>
      </c>
      <c r="R338" s="1">
        <v>1</v>
      </c>
      <c r="S338" s="1">
        <f>SUM(R338+2)</f>
        <v>3</v>
      </c>
      <c r="T338" s="1">
        <f>SUM(S338-D338)</f>
        <v>-3</v>
      </c>
      <c r="W338" s="1">
        <v>1</v>
      </c>
      <c r="X338" s="1">
        <v>1</v>
      </c>
    </row>
    <row r="339" spans="1:26" ht="28">
      <c r="A339" s="18" t="s">
        <v>429</v>
      </c>
      <c r="B339" s="9" t="s">
        <v>408</v>
      </c>
      <c r="C339" s="1" t="s">
        <v>430</v>
      </c>
      <c r="D339" s="1">
        <v>6</v>
      </c>
      <c r="E339" s="1">
        <v>30</v>
      </c>
      <c r="F339" s="8" t="s">
        <v>426</v>
      </c>
      <c r="G339" s="8" t="s">
        <v>956</v>
      </c>
      <c r="H339" s="9" t="s">
        <v>19</v>
      </c>
      <c r="I339" s="10" t="s">
        <v>431</v>
      </c>
      <c r="J339" s="20" t="s">
        <v>814</v>
      </c>
      <c r="Q339" s="20" t="s">
        <v>405</v>
      </c>
      <c r="R339" s="1">
        <v>3</v>
      </c>
      <c r="S339" s="1">
        <f>SUM(R339+2)</f>
        <v>5</v>
      </c>
      <c r="T339" s="1">
        <f>SUM(S339-D339)</f>
        <v>-1</v>
      </c>
      <c r="W339" s="1">
        <v>1</v>
      </c>
      <c r="Z339" s="1">
        <v>1</v>
      </c>
    </row>
    <row r="340" spans="1:26">
      <c r="A340" s="18" t="s">
        <v>429</v>
      </c>
      <c r="B340" s="9" t="s">
        <v>408</v>
      </c>
      <c r="C340" s="1" t="s">
        <v>430</v>
      </c>
      <c r="D340" s="1">
        <v>6</v>
      </c>
      <c r="E340" s="1">
        <v>30</v>
      </c>
      <c r="F340" s="8" t="s">
        <v>426</v>
      </c>
      <c r="G340" s="8" t="s">
        <v>956</v>
      </c>
      <c r="H340" s="9" t="s">
        <v>19</v>
      </c>
      <c r="I340" s="10" t="s">
        <v>433</v>
      </c>
      <c r="L340" s="13">
        <v>1</v>
      </c>
      <c r="M340" s="1"/>
      <c r="W340" s="1">
        <v>1</v>
      </c>
    </row>
    <row r="341" spans="1:26" ht="28">
      <c r="A341" s="18" t="s">
        <v>429</v>
      </c>
      <c r="B341" s="9" t="s">
        <v>408</v>
      </c>
      <c r="C341" s="1" t="s">
        <v>430</v>
      </c>
      <c r="D341" s="1">
        <v>6</v>
      </c>
      <c r="E341" s="1">
        <v>30</v>
      </c>
      <c r="F341" s="8" t="s">
        <v>426</v>
      </c>
      <c r="G341" s="8" t="s">
        <v>956</v>
      </c>
      <c r="H341" s="9" t="s">
        <v>19</v>
      </c>
      <c r="I341" s="10" t="s">
        <v>434</v>
      </c>
      <c r="L341" s="13">
        <v>1</v>
      </c>
      <c r="M341" s="1"/>
      <c r="W341" s="1">
        <v>1</v>
      </c>
    </row>
    <row r="342" spans="1:26" ht="28">
      <c r="A342" s="18" t="s">
        <v>429</v>
      </c>
      <c r="B342" s="9" t="s">
        <v>408</v>
      </c>
      <c r="C342" s="1" t="s">
        <v>430</v>
      </c>
      <c r="D342" s="1">
        <v>6</v>
      </c>
      <c r="E342" s="1">
        <v>30</v>
      </c>
      <c r="F342" s="8" t="s">
        <v>426</v>
      </c>
      <c r="G342" s="8" t="s">
        <v>956</v>
      </c>
      <c r="H342" s="9" t="s">
        <v>19</v>
      </c>
      <c r="I342" s="10" t="s">
        <v>435</v>
      </c>
      <c r="L342" s="13">
        <v>1</v>
      </c>
      <c r="M342" s="1"/>
      <c r="W342" s="1">
        <v>1</v>
      </c>
    </row>
    <row r="343" spans="1:26" ht="28">
      <c r="A343" s="18" t="s">
        <v>429</v>
      </c>
      <c r="B343" s="9" t="s">
        <v>408</v>
      </c>
      <c r="C343" s="1" t="s">
        <v>430</v>
      </c>
      <c r="D343" s="1">
        <v>6</v>
      </c>
      <c r="E343" s="1">
        <v>30</v>
      </c>
      <c r="F343" s="8" t="s">
        <v>426</v>
      </c>
      <c r="G343" s="8" t="s">
        <v>956</v>
      </c>
      <c r="H343" s="9" t="s">
        <v>19</v>
      </c>
      <c r="I343" s="10" t="s">
        <v>436</v>
      </c>
      <c r="L343" s="13">
        <v>1</v>
      </c>
      <c r="M343" s="1"/>
      <c r="W343" s="1">
        <v>1</v>
      </c>
    </row>
    <row r="344" spans="1:26">
      <c r="A344" s="18" t="s">
        <v>699</v>
      </c>
      <c r="B344" s="9" t="s">
        <v>671</v>
      </c>
      <c r="C344" s="19" t="s">
        <v>700</v>
      </c>
      <c r="D344" s="1">
        <v>5</v>
      </c>
      <c r="E344" s="1">
        <v>10</v>
      </c>
      <c r="F344" s="18" t="s">
        <v>701</v>
      </c>
      <c r="G344" s="18" t="s">
        <v>956</v>
      </c>
      <c r="H344" s="18" t="s">
        <v>675</v>
      </c>
      <c r="I344" s="9" t="s">
        <v>702</v>
      </c>
      <c r="L344" s="13">
        <v>1</v>
      </c>
      <c r="M344" s="1"/>
      <c r="V344" s="1">
        <v>1</v>
      </c>
    </row>
    <row r="345" spans="1:26">
      <c r="A345" s="18" t="s">
        <v>699</v>
      </c>
      <c r="B345" s="9" t="s">
        <v>671</v>
      </c>
      <c r="C345" s="19" t="s">
        <v>700</v>
      </c>
      <c r="D345" s="1">
        <v>5</v>
      </c>
      <c r="E345" s="1">
        <v>10</v>
      </c>
      <c r="F345" s="18" t="s">
        <v>701</v>
      </c>
      <c r="G345" s="18" t="s">
        <v>956</v>
      </c>
      <c r="H345" s="18" t="s">
        <v>686</v>
      </c>
      <c r="I345" s="9" t="s">
        <v>704</v>
      </c>
      <c r="L345" s="13">
        <v>1</v>
      </c>
      <c r="M345" s="1"/>
      <c r="V345" s="1">
        <v>1</v>
      </c>
    </row>
    <row r="346" spans="1:26" ht="30">
      <c r="A346" s="18" t="s">
        <v>699</v>
      </c>
      <c r="B346" s="9" t="s">
        <v>671</v>
      </c>
      <c r="C346" s="19" t="s">
        <v>700</v>
      </c>
      <c r="D346" s="1">
        <v>5</v>
      </c>
      <c r="E346" s="1">
        <v>10</v>
      </c>
      <c r="F346" s="18" t="s">
        <v>701</v>
      </c>
      <c r="G346" s="18" t="s">
        <v>956</v>
      </c>
      <c r="H346" s="18" t="s">
        <v>687</v>
      </c>
      <c r="I346" s="9" t="s">
        <v>703</v>
      </c>
      <c r="L346" s="13">
        <v>1</v>
      </c>
      <c r="M346" s="1"/>
      <c r="V346" s="1">
        <v>1</v>
      </c>
    </row>
    <row r="347" spans="1:26">
      <c r="A347" s="18" t="s">
        <v>592</v>
      </c>
      <c r="B347" s="9" t="s">
        <v>581</v>
      </c>
      <c r="C347" s="1" t="s">
        <v>593</v>
      </c>
      <c r="D347" s="1">
        <v>5</v>
      </c>
      <c r="E347" s="1">
        <v>7.5</v>
      </c>
      <c r="F347" s="8" t="s">
        <v>488</v>
      </c>
      <c r="G347" s="8" t="s">
        <v>956</v>
      </c>
      <c r="H347" s="9" t="s">
        <v>594</v>
      </c>
      <c r="I347" s="10" t="s">
        <v>598</v>
      </c>
      <c r="J347" s="20" t="s">
        <v>830</v>
      </c>
      <c r="P347" s="20" t="s">
        <v>311</v>
      </c>
      <c r="Q347" s="20" t="s">
        <v>402</v>
      </c>
      <c r="R347" s="1">
        <v>1</v>
      </c>
      <c r="S347" s="1">
        <f>SUM(R347+2)</f>
        <v>3</v>
      </c>
      <c r="T347" s="1">
        <f>SUM(S347-D347)</f>
        <v>-2</v>
      </c>
      <c r="V347" s="1">
        <v>1</v>
      </c>
      <c r="X347" s="1">
        <v>1</v>
      </c>
    </row>
    <row r="348" spans="1:26" ht="28">
      <c r="A348" s="18" t="s">
        <v>592</v>
      </c>
      <c r="B348" s="9" t="s">
        <v>581</v>
      </c>
      <c r="C348" s="1" t="s">
        <v>593</v>
      </c>
      <c r="D348" s="1">
        <v>5</v>
      </c>
      <c r="E348" s="1">
        <v>7.5</v>
      </c>
      <c r="F348" s="8" t="s">
        <v>488</v>
      </c>
      <c r="G348" s="8" t="s">
        <v>956</v>
      </c>
      <c r="H348" s="9" t="s">
        <v>595</v>
      </c>
      <c r="I348" s="10" t="s">
        <v>599</v>
      </c>
      <c r="J348" s="20" t="s">
        <v>861</v>
      </c>
      <c r="Q348" s="20" t="s">
        <v>402</v>
      </c>
      <c r="R348" s="1">
        <v>2</v>
      </c>
      <c r="S348" s="1">
        <f>SUM(R348+2)</f>
        <v>4</v>
      </c>
      <c r="T348" s="1">
        <f>SUM(S348-D348)</f>
        <v>-1</v>
      </c>
      <c r="V348" s="1">
        <v>1</v>
      </c>
      <c r="X348" s="1">
        <v>1</v>
      </c>
    </row>
    <row r="349" spans="1:26" ht="28">
      <c r="A349" s="18" t="s">
        <v>592</v>
      </c>
      <c r="B349" s="9" t="s">
        <v>581</v>
      </c>
      <c r="C349" s="1" t="s">
        <v>593</v>
      </c>
      <c r="D349" s="1">
        <v>5</v>
      </c>
      <c r="E349" s="1">
        <v>7.5</v>
      </c>
      <c r="F349" s="8" t="s">
        <v>488</v>
      </c>
      <c r="G349" s="8" t="s">
        <v>956</v>
      </c>
      <c r="H349" s="9" t="s">
        <v>597</v>
      </c>
      <c r="I349" s="10" t="s">
        <v>602</v>
      </c>
      <c r="J349" s="20" t="s">
        <v>862</v>
      </c>
      <c r="K349" s="12">
        <v>1</v>
      </c>
      <c r="Q349" s="20" t="s">
        <v>402</v>
      </c>
      <c r="R349" s="1">
        <v>4</v>
      </c>
      <c r="S349" s="1">
        <f>SUM(R349+2)</f>
        <v>6</v>
      </c>
      <c r="T349" s="1">
        <f>SUM(S349-D349)</f>
        <v>1</v>
      </c>
      <c r="V349" s="1">
        <v>1</v>
      </c>
      <c r="X349" s="1">
        <v>1</v>
      </c>
    </row>
    <row r="350" spans="1:26" ht="28">
      <c r="A350" s="18" t="s">
        <v>592</v>
      </c>
      <c r="B350" s="9" t="s">
        <v>581</v>
      </c>
      <c r="C350" s="1" t="s">
        <v>593</v>
      </c>
      <c r="D350" s="1">
        <v>5</v>
      </c>
      <c r="E350" s="1">
        <v>7.5</v>
      </c>
      <c r="F350" s="8" t="s">
        <v>488</v>
      </c>
      <c r="G350" s="8" t="s">
        <v>956</v>
      </c>
      <c r="H350" s="9" t="s">
        <v>596</v>
      </c>
      <c r="I350" s="10" t="s">
        <v>603</v>
      </c>
      <c r="J350" s="20" t="s">
        <v>863</v>
      </c>
      <c r="K350" s="12">
        <v>1</v>
      </c>
      <c r="Q350" s="20" t="s">
        <v>402</v>
      </c>
      <c r="R350" s="1">
        <v>4</v>
      </c>
      <c r="S350" s="1">
        <f>SUM(R350+2)</f>
        <v>6</v>
      </c>
      <c r="T350" s="1">
        <f>SUM(S350-D350)</f>
        <v>1</v>
      </c>
      <c r="V350" s="1">
        <v>1</v>
      </c>
      <c r="X350" s="1">
        <v>1</v>
      </c>
    </row>
    <row r="351" spans="1:26">
      <c r="A351" s="18" t="s">
        <v>592</v>
      </c>
      <c r="B351" s="9" t="s">
        <v>581</v>
      </c>
      <c r="C351" s="1" t="s">
        <v>593</v>
      </c>
      <c r="D351" s="1">
        <v>5</v>
      </c>
      <c r="E351" s="1">
        <v>7.5</v>
      </c>
      <c r="F351" s="8" t="s">
        <v>488</v>
      </c>
      <c r="G351" s="8" t="s">
        <v>956</v>
      </c>
      <c r="H351" s="9" t="s">
        <v>596</v>
      </c>
      <c r="I351" s="10" t="s">
        <v>606</v>
      </c>
      <c r="J351" s="20" t="s">
        <v>864</v>
      </c>
      <c r="Q351" s="20" t="s">
        <v>405</v>
      </c>
      <c r="R351" s="1">
        <v>4</v>
      </c>
      <c r="S351" s="1">
        <f>SUM(R351+2)</f>
        <v>6</v>
      </c>
      <c r="T351" s="1">
        <f>SUM(S351-D351)</f>
        <v>1</v>
      </c>
      <c r="V351" s="1">
        <v>1</v>
      </c>
      <c r="Z351" s="1">
        <v>1</v>
      </c>
    </row>
    <row r="352" spans="1:26" ht="28">
      <c r="A352" s="18" t="s">
        <v>592</v>
      </c>
      <c r="B352" s="9" t="s">
        <v>581</v>
      </c>
      <c r="C352" s="1" t="s">
        <v>593</v>
      </c>
      <c r="D352" s="1">
        <v>5</v>
      </c>
      <c r="E352" s="1">
        <v>7.5</v>
      </c>
      <c r="F352" s="8" t="s">
        <v>488</v>
      </c>
      <c r="G352" s="8" t="s">
        <v>956</v>
      </c>
      <c r="H352" s="9" t="s">
        <v>595</v>
      </c>
      <c r="I352" s="10" t="s">
        <v>601</v>
      </c>
      <c r="L352" s="13">
        <v>1</v>
      </c>
      <c r="M352" s="1"/>
      <c r="V352" s="1">
        <v>1</v>
      </c>
    </row>
    <row r="353" spans="1:26">
      <c r="A353" s="18" t="s">
        <v>592</v>
      </c>
      <c r="B353" s="9" t="s">
        <v>581</v>
      </c>
      <c r="C353" s="1" t="s">
        <v>593</v>
      </c>
      <c r="D353" s="1">
        <v>5</v>
      </c>
      <c r="E353" s="1">
        <v>7.5</v>
      </c>
      <c r="F353" s="8" t="s">
        <v>488</v>
      </c>
      <c r="G353" s="8" t="s">
        <v>956</v>
      </c>
      <c r="H353" s="9" t="s">
        <v>596</v>
      </c>
      <c r="I353" s="10" t="s">
        <v>600</v>
      </c>
      <c r="L353" s="13">
        <v>1</v>
      </c>
      <c r="M353" s="1"/>
      <c r="V353" s="1">
        <v>1</v>
      </c>
    </row>
    <row r="354" spans="1:26">
      <c r="A354" s="18" t="s">
        <v>592</v>
      </c>
      <c r="B354" s="9" t="s">
        <v>581</v>
      </c>
      <c r="C354" s="1" t="s">
        <v>593</v>
      </c>
      <c r="D354" s="1">
        <v>5</v>
      </c>
      <c r="E354" s="1">
        <v>7.5</v>
      </c>
      <c r="F354" s="8" t="s">
        <v>488</v>
      </c>
      <c r="G354" s="8" t="s">
        <v>956</v>
      </c>
      <c r="H354" s="9" t="s">
        <v>604</v>
      </c>
      <c r="I354" s="10" t="s">
        <v>605</v>
      </c>
      <c r="J354" s="20" t="s">
        <v>845</v>
      </c>
      <c r="M354" s="21">
        <v>1</v>
      </c>
      <c r="V354" s="1">
        <v>1</v>
      </c>
    </row>
    <row r="355" spans="1:26" ht="45">
      <c r="A355" s="18" t="s">
        <v>740</v>
      </c>
      <c r="B355" s="9" t="s">
        <v>714</v>
      </c>
      <c r="C355" s="1" t="s">
        <v>739</v>
      </c>
      <c r="D355" s="1">
        <v>6</v>
      </c>
      <c r="E355" s="1">
        <v>10</v>
      </c>
      <c r="F355" s="8" t="s">
        <v>488</v>
      </c>
      <c r="G355" s="8" t="s">
        <v>956</v>
      </c>
      <c r="H355" s="18" t="s">
        <v>721</v>
      </c>
      <c r="I355" s="9" t="s">
        <v>747</v>
      </c>
      <c r="J355" s="20" t="s">
        <v>899</v>
      </c>
      <c r="K355" s="12">
        <v>1</v>
      </c>
      <c r="Q355" s="20" t="s">
        <v>402</v>
      </c>
      <c r="R355" s="1">
        <v>4</v>
      </c>
      <c r="S355" s="1">
        <f>SUM(R355+2)</f>
        <v>6</v>
      </c>
      <c r="T355" s="1">
        <f>SUM(S355-D355)</f>
        <v>0</v>
      </c>
      <c r="W355" s="1">
        <v>1</v>
      </c>
      <c r="X355" s="1">
        <v>1</v>
      </c>
    </row>
    <row r="356" spans="1:26">
      <c r="A356" s="18" t="s">
        <v>740</v>
      </c>
      <c r="B356" s="9" t="s">
        <v>714</v>
      </c>
      <c r="C356" s="1" t="s">
        <v>739</v>
      </c>
      <c r="D356" s="1">
        <v>6</v>
      </c>
      <c r="E356" s="1">
        <v>10</v>
      </c>
      <c r="F356" s="8" t="s">
        <v>488</v>
      </c>
      <c r="G356" s="8" t="s">
        <v>956</v>
      </c>
      <c r="H356" s="18" t="s">
        <v>721</v>
      </c>
      <c r="I356" s="9" t="s">
        <v>749</v>
      </c>
      <c r="J356" s="20" t="s">
        <v>901</v>
      </c>
      <c r="Q356" s="20" t="s">
        <v>402</v>
      </c>
      <c r="R356" s="1">
        <v>2</v>
      </c>
      <c r="S356" s="1">
        <f>SUM(R356+2)</f>
        <v>4</v>
      </c>
      <c r="T356" s="1">
        <f>SUM(S356-D356)</f>
        <v>-2</v>
      </c>
      <c r="W356" s="1">
        <v>1</v>
      </c>
      <c r="X356" s="1">
        <v>1</v>
      </c>
    </row>
    <row r="357" spans="1:26" ht="30">
      <c r="A357" s="18" t="s">
        <v>740</v>
      </c>
      <c r="B357" s="9" t="s">
        <v>714</v>
      </c>
      <c r="C357" s="1" t="s">
        <v>739</v>
      </c>
      <c r="D357" s="1">
        <v>6</v>
      </c>
      <c r="E357" s="1">
        <v>10</v>
      </c>
      <c r="F357" s="8" t="s">
        <v>488</v>
      </c>
      <c r="G357" s="8" t="s">
        <v>956</v>
      </c>
      <c r="H357" s="18" t="s">
        <v>721</v>
      </c>
      <c r="I357" s="9" t="s">
        <v>750</v>
      </c>
      <c r="J357" s="20" t="s">
        <v>902</v>
      </c>
      <c r="Q357" s="20" t="s">
        <v>402</v>
      </c>
      <c r="R357" s="1">
        <v>1</v>
      </c>
      <c r="S357" s="1">
        <f>SUM(R357+2)</f>
        <v>3</v>
      </c>
      <c r="T357" s="1">
        <f>SUM(S357-D357)</f>
        <v>-3</v>
      </c>
      <c r="W357" s="1">
        <v>1</v>
      </c>
      <c r="X357" s="1">
        <v>1</v>
      </c>
    </row>
    <row r="358" spans="1:26">
      <c r="A358" s="18" t="s">
        <v>740</v>
      </c>
      <c r="B358" s="9" t="s">
        <v>714</v>
      </c>
      <c r="C358" s="1" t="s">
        <v>739</v>
      </c>
      <c r="D358" s="1">
        <v>6</v>
      </c>
      <c r="E358" s="1">
        <v>10</v>
      </c>
      <c r="F358" s="8" t="s">
        <v>488</v>
      </c>
      <c r="G358" s="8" t="s">
        <v>956</v>
      </c>
      <c r="H358" s="18" t="s">
        <v>721</v>
      </c>
      <c r="I358" s="9" t="s">
        <v>748</v>
      </c>
      <c r="J358" s="20" t="s">
        <v>900</v>
      </c>
      <c r="K358" s="12">
        <v>1</v>
      </c>
      <c r="Q358" s="20" t="s">
        <v>405</v>
      </c>
      <c r="R358" s="1">
        <v>3</v>
      </c>
      <c r="S358" s="1">
        <f>SUM(R358+2)</f>
        <v>5</v>
      </c>
      <c r="T358" s="1">
        <f>SUM(S358-D358)</f>
        <v>-1</v>
      </c>
      <c r="W358" s="1">
        <v>1</v>
      </c>
      <c r="Z358" s="1">
        <v>1</v>
      </c>
    </row>
    <row r="359" spans="1:26">
      <c r="A359" s="18" t="s">
        <v>740</v>
      </c>
      <c r="B359" s="9" t="s">
        <v>714</v>
      </c>
      <c r="C359" s="1" t="s">
        <v>739</v>
      </c>
      <c r="D359" s="1">
        <v>6</v>
      </c>
      <c r="E359" s="1">
        <v>10</v>
      </c>
      <c r="F359" s="8" t="s">
        <v>488</v>
      </c>
      <c r="G359" s="8" t="s">
        <v>956</v>
      </c>
      <c r="H359" s="18" t="s">
        <v>717</v>
      </c>
      <c r="I359" s="9" t="s">
        <v>741</v>
      </c>
      <c r="J359" s="20" t="s">
        <v>893</v>
      </c>
      <c r="L359" s="13">
        <v>1</v>
      </c>
      <c r="M359" s="1"/>
      <c r="W359" s="1">
        <v>1</v>
      </c>
    </row>
    <row r="360" spans="1:26">
      <c r="A360" s="18" t="s">
        <v>740</v>
      </c>
      <c r="B360" s="9" t="s">
        <v>714</v>
      </c>
      <c r="C360" s="1" t="s">
        <v>739</v>
      </c>
      <c r="D360" s="1">
        <v>6</v>
      </c>
      <c r="E360" s="1">
        <v>10</v>
      </c>
      <c r="F360" s="8" t="s">
        <v>488</v>
      </c>
      <c r="G360" s="8" t="s">
        <v>956</v>
      </c>
      <c r="H360" s="18" t="s">
        <v>717</v>
      </c>
      <c r="I360" s="9" t="s">
        <v>742</v>
      </c>
      <c r="L360" s="13">
        <v>1</v>
      </c>
      <c r="M360" s="1"/>
      <c r="W360" s="1">
        <v>1</v>
      </c>
    </row>
    <row r="361" spans="1:26">
      <c r="A361" s="18" t="s">
        <v>740</v>
      </c>
      <c r="B361" s="9" t="s">
        <v>714</v>
      </c>
      <c r="C361" s="1" t="s">
        <v>739</v>
      </c>
      <c r="D361" s="1">
        <v>6</v>
      </c>
      <c r="E361" s="1">
        <v>10</v>
      </c>
      <c r="F361" s="8" t="s">
        <v>488</v>
      </c>
      <c r="G361" s="8" t="s">
        <v>956</v>
      </c>
      <c r="H361" s="18" t="s">
        <v>717</v>
      </c>
      <c r="I361" s="9" t="s">
        <v>743</v>
      </c>
      <c r="L361" s="13">
        <v>1</v>
      </c>
      <c r="M361" s="1"/>
      <c r="W361" s="1">
        <v>1</v>
      </c>
    </row>
    <row r="362" spans="1:26">
      <c r="A362" s="18" t="s">
        <v>740</v>
      </c>
      <c r="B362" s="9" t="s">
        <v>714</v>
      </c>
      <c r="C362" s="1" t="s">
        <v>739</v>
      </c>
      <c r="D362" s="1">
        <v>6</v>
      </c>
      <c r="E362" s="1">
        <v>10</v>
      </c>
      <c r="F362" s="8" t="s">
        <v>488</v>
      </c>
      <c r="G362" s="8" t="s">
        <v>956</v>
      </c>
      <c r="H362" s="18" t="s">
        <v>717</v>
      </c>
      <c r="I362" s="9" t="s">
        <v>744</v>
      </c>
      <c r="L362" s="13">
        <v>1</v>
      </c>
      <c r="M362" s="1"/>
      <c r="W362" s="1">
        <v>1</v>
      </c>
    </row>
    <row r="363" spans="1:26">
      <c r="A363" s="18" t="s">
        <v>740</v>
      </c>
      <c r="B363" s="9" t="s">
        <v>714</v>
      </c>
      <c r="C363" s="1" t="s">
        <v>739</v>
      </c>
      <c r="D363" s="1">
        <v>6</v>
      </c>
      <c r="E363" s="1">
        <v>10</v>
      </c>
      <c r="F363" s="8" t="s">
        <v>488</v>
      </c>
      <c r="G363" s="8" t="s">
        <v>956</v>
      </c>
      <c r="H363" s="18" t="s">
        <v>717</v>
      </c>
      <c r="I363" s="9" t="s">
        <v>745</v>
      </c>
      <c r="L363" s="13">
        <v>1</v>
      </c>
      <c r="M363" s="1"/>
      <c r="W363" s="1">
        <v>1</v>
      </c>
    </row>
    <row r="364" spans="1:26">
      <c r="A364" s="18" t="s">
        <v>740</v>
      </c>
      <c r="B364" s="9" t="s">
        <v>714</v>
      </c>
      <c r="C364" s="1" t="s">
        <v>739</v>
      </c>
      <c r="D364" s="1">
        <v>6</v>
      </c>
      <c r="E364" s="1">
        <v>10</v>
      </c>
      <c r="F364" s="8" t="s">
        <v>488</v>
      </c>
      <c r="G364" s="8" t="s">
        <v>956</v>
      </c>
      <c r="H364" s="18" t="s">
        <v>717</v>
      </c>
      <c r="I364" s="9" t="s">
        <v>746</v>
      </c>
      <c r="L364" s="13">
        <v>1</v>
      </c>
      <c r="M364" s="1"/>
      <c r="W364" s="1">
        <v>1</v>
      </c>
    </row>
    <row r="365" spans="1:26">
      <c r="A365" s="18" t="s">
        <v>740</v>
      </c>
      <c r="B365" s="9" t="s">
        <v>714</v>
      </c>
      <c r="C365" s="1" t="s">
        <v>739</v>
      </c>
      <c r="D365" s="1">
        <v>6</v>
      </c>
      <c r="E365" s="1">
        <v>10</v>
      </c>
      <c r="F365" s="8" t="s">
        <v>488</v>
      </c>
      <c r="G365" s="8" t="s">
        <v>956</v>
      </c>
      <c r="H365" s="18" t="s">
        <v>721</v>
      </c>
      <c r="I365" s="9" t="s">
        <v>751</v>
      </c>
      <c r="L365" s="13">
        <v>1</v>
      </c>
      <c r="M365" s="1"/>
      <c r="W365" s="1">
        <v>1</v>
      </c>
    </row>
    <row r="366" spans="1:26">
      <c r="A366" s="18" t="s">
        <v>740</v>
      </c>
      <c r="B366" s="9" t="s">
        <v>714</v>
      </c>
      <c r="C366" s="1" t="s">
        <v>739</v>
      </c>
      <c r="D366" s="1">
        <v>6</v>
      </c>
      <c r="E366" s="1">
        <v>10</v>
      </c>
      <c r="F366" s="8" t="s">
        <v>488</v>
      </c>
      <c r="G366" s="8" t="s">
        <v>956</v>
      </c>
      <c r="H366" s="18" t="s">
        <v>721</v>
      </c>
      <c r="I366" s="9" t="s">
        <v>752</v>
      </c>
      <c r="L366" s="13">
        <v>1</v>
      </c>
      <c r="M366" s="1"/>
      <c r="W366" s="1">
        <v>1</v>
      </c>
    </row>
    <row r="367" spans="1:26">
      <c r="A367" s="18" t="s">
        <v>740</v>
      </c>
      <c r="B367" s="9" t="s">
        <v>714</v>
      </c>
      <c r="C367" s="1" t="s">
        <v>739</v>
      </c>
      <c r="D367" s="1">
        <v>6</v>
      </c>
      <c r="E367" s="1">
        <v>10</v>
      </c>
      <c r="F367" s="8" t="s">
        <v>488</v>
      </c>
      <c r="G367" s="8" t="s">
        <v>956</v>
      </c>
      <c r="H367" s="18" t="s">
        <v>721</v>
      </c>
      <c r="I367" s="9" t="s">
        <v>753</v>
      </c>
      <c r="L367" s="13">
        <v>1</v>
      </c>
      <c r="M367" s="1"/>
      <c r="W367" s="1">
        <v>1</v>
      </c>
    </row>
    <row r="368" spans="1:26" ht="30">
      <c r="A368" s="18" t="s">
        <v>740</v>
      </c>
      <c r="B368" s="9" t="s">
        <v>714</v>
      </c>
      <c r="C368" s="1" t="s">
        <v>739</v>
      </c>
      <c r="D368" s="1">
        <v>6</v>
      </c>
      <c r="E368" s="1">
        <v>10</v>
      </c>
      <c r="F368" s="8" t="s">
        <v>488</v>
      </c>
      <c r="G368" s="8" t="s">
        <v>956</v>
      </c>
      <c r="H368" s="18" t="s">
        <v>721</v>
      </c>
      <c r="I368" s="9" t="s">
        <v>754</v>
      </c>
      <c r="L368" s="13">
        <v>1</v>
      </c>
      <c r="M368" s="1"/>
      <c r="W368" s="1">
        <v>1</v>
      </c>
    </row>
    <row r="369" spans="1:27">
      <c r="A369" s="18" t="s">
        <v>740</v>
      </c>
      <c r="B369" s="9" t="s">
        <v>714</v>
      </c>
      <c r="C369" s="1" t="s">
        <v>739</v>
      </c>
      <c r="D369" s="1">
        <v>6</v>
      </c>
      <c r="E369" s="1">
        <v>10</v>
      </c>
      <c r="F369" s="8" t="s">
        <v>488</v>
      </c>
      <c r="G369" s="8" t="s">
        <v>956</v>
      </c>
      <c r="H369" s="18" t="s">
        <v>721</v>
      </c>
      <c r="I369" s="9" t="s">
        <v>755</v>
      </c>
      <c r="L369" s="13">
        <v>1</v>
      </c>
      <c r="M369" s="1"/>
      <c r="W369" s="1">
        <v>1</v>
      </c>
    </row>
    <row r="370" spans="1:27" ht="30">
      <c r="A370" s="18" t="s">
        <v>88</v>
      </c>
      <c r="B370" s="9" t="s">
        <v>0</v>
      </c>
      <c r="C370" s="1" t="s">
        <v>67</v>
      </c>
      <c r="D370" s="1">
        <v>5</v>
      </c>
      <c r="E370" s="1">
        <v>20</v>
      </c>
      <c r="F370" s="8" t="s">
        <v>68</v>
      </c>
      <c r="G370" s="8" t="s">
        <v>956</v>
      </c>
      <c r="H370" s="9" t="s">
        <v>74</v>
      </c>
      <c r="I370" s="10" t="s">
        <v>75</v>
      </c>
      <c r="J370" s="20" t="s">
        <v>105</v>
      </c>
      <c r="Q370" s="20" t="s">
        <v>406</v>
      </c>
      <c r="R370" s="1">
        <v>2</v>
      </c>
      <c r="S370" s="1">
        <f t="shared" ref="S370:S377" si="40">SUM(R370+2)</f>
        <v>4</v>
      </c>
      <c r="T370" s="1">
        <f t="shared" ref="T370:T377" si="41">SUM(S370-D370)</f>
        <v>-1</v>
      </c>
      <c r="V370" s="1">
        <v>1</v>
      </c>
      <c r="Y370" s="1">
        <v>1</v>
      </c>
    </row>
    <row r="371" spans="1:27" ht="30">
      <c r="A371" s="18" t="s">
        <v>88</v>
      </c>
      <c r="B371" s="9" t="s">
        <v>0</v>
      </c>
      <c r="C371" s="1" t="s">
        <v>67</v>
      </c>
      <c r="D371" s="1">
        <v>5</v>
      </c>
      <c r="E371" s="1">
        <v>20</v>
      </c>
      <c r="F371" s="8" t="s">
        <v>68</v>
      </c>
      <c r="G371" s="8" t="s">
        <v>956</v>
      </c>
      <c r="H371" s="9" t="s">
        <v>74</v>
      </c>
      <c r="I371" s="10" t="s">
        <v>76</v>
      </c>
      <c r="J371" s="20" t="s">
        <v>106</v>
      </c>
      <c r="Q371" s="20" t="s">
        <v>406</v>
      </c>
      <c r="R371" s="1">
        <v>4</v>
      </c>
      <c r="S371" s="1">
        <f t="shared" si="40"/>
        <v>6</v>
      </c>
      <c r="T371" s="1">
        <f t="shared" si="41"/>
        <v>1</v>
      </c>
      <c r="V371" s="1">
        <v>1</v>
      </c>
      <c r="Y371" s="1">
        <v>1</v>
      </c>
    </row>
    <row r="372" spans="1:27" ht="28">
      <c r="A372" s="18" t="s">
        <v>88</v>
      </c>
      <c r="B372" s="9" t="s">
        <v>0</v>
      </c>
      <c r="C372" s="1" t="s">
        <v>67</v>
      </c>
      <c r="D372" s="1">
        <v>5</v>
      </c>
      <c r="E372" s="1">
        <v>20</v>
      </c>
      <c r="F372" s="8" t="s">
        <v>68</v>
      </c>
      <c r="G372" s="8" t="s">
        <v>956</v>
      </c>
      <c r="H372" s="9" t="s">
        <v>33</v>
      </c>
      <c r="I372" s="10" t="s">
        <v>70</v>
      </c>
      <c r="J372" s="20" t="s">
        <v>913</v>
      </c>
      <c r="K372" s="12">
        <v>1</v>
      </c>
      <c r="Q372" s="20" t="s">
        <v>402</v>
      </c>
      <c r="R372" s="1">
        <v>4</v>
      </c>
      <c r="S372" s="1">
        <f t="shared" si="40"/>
        <v>6</v>
      </c>
      <c r="T372" s="1">
        <f t="shared" si="41"/>
        <v>1</v>
      </c>
      <c r="V372" s="1">
        <v>1</v>
      </c>
      <c r="X372" s="1">
        <v>1</v>
      </c>
    </row>
    <row r="373" spans="1:27">
      <c r="A373" s="18" t="s">
        <v>88</v>
      </c>
      <c r="B373" s="9" t="s">
        <v>0</v>
      </c>
      <c r="C373" s="1" t="s">
        <v>67</v>
      </c>
      <c r="D373" s="1">
        <v>5</v>
      </c>
      <c r="E373" s="1">
        <v>20</v>
      </c>
      <c r="F373" s="8" t="s">
        <v>68</v>
      </c>
      <c r="G373" s="8" t="s">
        <v>956</v>
      </c>
      <c r="H373" s="9" t="s">
        <v>33</v>
      </c>
      <c r="I373" s="10" t="s">
        <v>69</v>
      </c>
      <c r="J373" s="20" t="s">
        <v>101</v>
      </c>
      <c r="K373" s="12">
        <v>1</v>
      </c>
      <c r="O373" s="16">
        <v>1</v>
      </c>
      <c r="Q373" s="20" t="s">
        <v>404</v>
      </c>
      <c r="R373" s="1">
        <v>3</v>
      </c>
      <c r="S373" s="1">
        <f t="shared" si="40"/>
        <v>5</v>
      </c>
      <c r="T373" s="1">
        <f t="shared" si="41"/>
        <v>0</v>
      </c>
      <c r="V373" s="1">
        <v>1</v>
      </c>
      <c r="AA373" s="1">
        <v>1</v>
      </c>
    </row>
    <row r="374" spans="1:27" ht="30">
      <c r="A374" s="18" t="s">
        <v>88</v>
      </c>
      <c r="B374" s="9" t="s">
        <v>0</v>
      </c>
      <c r="C374" s="1" t="s">
        <v>67</v>
      </c>
      <c r="D374" s="1">
        <v>5</v>
      </c>
      <c r="E374" s="1">
        <v>20</v>
      </c>
      <c r="F374" s="8" t="s">
        <v>68</v>
      </c>
      <c r="G374" s="8" t="s">
        <v>956</v>
      </c>
      <c r="H374" s="9" t="s">
        <v>34</v>
      </c>
      <c r="I374" s="10" t="s">
        <v>71</v>
      </c>
      <c r="J374" s="20" t="s">
        <v>102</v>
      </c>
      <c r="Q374" s="20" t="s">
        <v>405</v>
      </c>
      <c r="R374" s="1">
        <v>2</v>
      </c>
      <c r="S374" s="1">
        <f t="shared" si="40"/>
        <v>4</v>
      </c>
      <c r="T374" s="1">
        <f t="shared" si="41"/>
        <v>-1</v>
      </c>
      <c r="V374" s="1">
        <v>1</v>
      </c>
      <c r="Z374" s="1">
        <v>1</v>
      </c>
    </row>
    <row r="375" spans="1:27" ht="30">
      <c r="A375" s="18" t="s">
        <v>88</v>
      </c>
      <c r="B375" s="9" t="s">
        <v>0</v>
      </c>
      <c r="C375" s="1" t="s">
        <v>67</v>
      </c>
      <c r="D375" s="1">
        <v>5</v>
      </c>
      <c r="E375" s="1">
        <v>20</v>
      </c>
      <c r="F375" s="8" t="s">
        <v>68</v>
      </c>
      <c r="G375" s="8" t="s">
        <v>956</v>
      </c>
      <c r="H375" s="9" t="s">
        <v>34</v>
      </c>
      <c r="I375" s="10" t="s">
        <v>72</v>
      </c>
      <c r="J375" s="20" t="s">
        <v>103</v>
      </c>
      <c r="Q375" s="20" t="s">
        <v>405</v>
      </c>
      <c r="R375" s="1">
        <v>1</v>
      </c>
      <c r="S375" s="1">
        <f t="shared" si="40"/>
        <v>3</v>
      </c>
      <c r="T375" s="1">
        <f t="shared" si="41"/>
        <v>-2</v>
      </c>
      <c r="V375" s="1">
        <v>1</v>
      </c>
      <c r="Z375" s="1">
        <v>1</v>
      </c>
    </row>
    <row r="376" spans="1:27" ht="30">
      <c r="A376" s="18" t="s">
        <v>88</v>
      </c>
      <c r="B376" s="9" t="s">
        <v>0</v>
      </c>
      <c r="C376" s="1" t="s">
        <v>67</v>
      </c>
      <c r="D376" s="1">
        <v>5</v>
      </c>
      <c r="E376" s="1">
        <v>20</v>
      </c>
      <c r="F376" s="8" t="s">
        <v>68</v>
      </c>
      <c r="G376" s="8" t="s">
        <v>956</v>
      </c>
      <c r="H376" s="9" t="s">
        <v>74</v>
      </c>
      <c r="I376" s="10" t="s">
        <v>77</v>
      </c>
      <c r="J376" s="20" t="s">
        <v>111</v>
      </c>
      <c r="Q376" s="20" t="s">
        <v>405</v>
      </c>
      <c r="R376" s="1">
        <v>3</v>
      </c>
      <c r="S376" s="1">
        <f t="shared" si="40"/>
        <v>5</v>
      </c>
      <c r="T376" s="1">
        <f t="shared" si="41"/>
        <v>0</v>
      </c>
      <c r="V376" s="1">
        <v>1</v>
      </c>
      <c r="Z376" s="1">
        <v>1</v>
      </c>
    </row>
    <row r="377" spans="1:27" ht="30">
      <c r="A377" s="18" t="s">
        <v>88</v>
      </c>
      <c r="B377" s="9" t="s">
        <v>0</v>
      </c>
      <c r="C377" s="1" t="s">
        <v>67</v>
      </c>
      <c r="D377" s="1">
        <v>5</v>
      </c>
      <c r="E377" s="1">
        <v>20</v>
      </c>
      <c r="F377" s="8" t="s">
        <v>68</v>
      </c>
      <c r="G377" s="8" t="s">
        <v>956</v>
      </c>
      <c r="H377" s="9" t="s">
        <v>74</v>
      </c>
      <c r="I377" s="10" t="s">
        <v>78</v>
      </c>
      <c r="J377" s="20" t="s">
        <v>107</v>
      </c>
      <c r="O377" s="16">
        <v>1</v>
      </c>
      <c r="Q377" s="20" t="s">
        <v>405</v>
      </c>
      <c r="R377" s="1">
        <v>2</v>
      </c>
      <c r="S377" s="1">
        <f t="shared" si="40"/>
        <v>4</v>
      </c>
      <c r="T377" s="1">
        <f t="shared" si="41"/>
        <v>-1</v>
      </c>
      <c r="V377" s="1">
        <v>1</v>
      </c>
      <c r="Z377" s="1">
        <v>1</v>
      </c>
    </row>
    <row r="378" spans="1:27" ht="30">
      <c r="A378" s="18" t="s">
        <v>88</v>
      </c>
      <c r="B378" s="9" t="s">
        <v>0</v>
      </c>
      <c r="C378" s="1" t="s">
        <v>67</v>
      </c>
      <c r="D378" s="1">
        <v>5</v>
      </c>
      <c r="E378" s="1">
        <v>20</v>
      </c>
      <c r="F378" s="8" t="s">
        <v>68</v>
      </c>
      <c r="G378" s="8" t="s">
        <v>956</v>
      </c>
      <c r="H378" s="9" t="s">
        <v>34</v>
      </c>
      <c r="I378" s="10" t="s">
        <v>73</v>
      </c>
      <c r="J378" s="20" t="s">
        <v>104</v>
      </c>
      <c r="M378" s="1">
        <v>1</v>
      </c>
      <c r="V378" s="1">
        <v>1</v>
      </c>
    </row>
    <row r="379" spans="1:27">
      <c r="A379" s="18" t="s">
        <v>626</v>
      </c>
      <c r="B379" s="9" t="s">
        <v>622</v>
      </c>
      <c r="C379" s="1" t="s">
        <v>627</v>
      </c>
      <c r="D379" s="1">
        <v>5</v>
      </c>
      <c r="E379" s="1">
        <v>15</v>
      </c>
      <c r="F379" s="8" t="s">
        <v>628</v>
      </c>
      <c r="G379" s="8" t="s">
        <v>956</v>
      </c>
      <c r="H379" s="9" t="s">
        <v>19</v>
      </c>
      <c r="I379" s="10" t="s">
        <v>631</v>
      </c>
      <c r="J379" s="20" t="s">
        <v>815</v>
      </c>
      <c r="P379" s="20" t="s">
        <v>311</v>
      </c>
      <c r="Q379" s="20" t="s">
        <v>402</v>
      </c>
      <c r="R379" s="1">
        <v>1</v>
      </c>
      <c r="S379" s="1">
        <f>SUM(R379+2)</f>
        <v>3</v>
      </c>
      <c r="T379" s="1">
        <f>SUM(S379-D379)</f>
        <v>-2</v>
      </c>
      <c r="V379" s="1">
        <v>1</v>
      </c>
      <c r="X379" s="1">
        <v>1</v>
      </c>
    </row>
    <row r="380" spans="1:27" ht="28">
      <c r="A380" s="18" t="s">
        <v>626</v>
      </c>
      <c r="B380" s="9" t="s">
        <v>622</v>
      </c>
      <c r="C380" s="1" t="s">
        <v>627</v>
      </c>
      <c r="D380" s="1">
        <v>5</v>
      </c>
      <c r="E380" s="1">
        <v>15</v>
      </c>
      <c r="F380" s="8" t="s">
        <v>628</v>
      </c>
      <c r="G380" s="8" t="s">
        <v>956</v>
      </c>
      <c r="H380" s="9" t="s">
        <v>19</v>
      </c>
      <c r="I380" s="10" t="s">
        <v>629</v>
      </c>
      <c r="J380" s="20" t="s">
        <v>830</v>
      </c>
      <c r="M380" s="21">
        <v>1</v>
      </c>
      <c r="P380" s="20" t="s">
        <v>311</v>
      </c>
      <c r="V380" s="1">
        <v>1</v>
      </c>
    </row>
    <row r="381" spans="1:27" ht="42">
      <c r="A381" s="18" t="s">
        <v>626</v>
      </c>
      <c r="B381" s="9" t="s">
        <v>622</v>
      </c>
      <c r="C381" s="1" t="s">
        <v>627</v>
      </c>
      <c r="D381" s="1">
        <v>5</v>
      </c>
      <c r="E381" s="1">
        <v>15</v>
      </c>
      <c r="F381" s="8" t="s">
        <v>628</v>
      </c>
      <c r="G381" s="8" t="s">
        <v>956</v>
      </c>
      <c r="H381" s="9" t="s">
        <v>19</v>
      </c>
      <c r="I381" s="10" t="s">
        <v>630</v>
      </c>
      <c r="L381" s="13">
        <v>1</v>
      </c>
      <c r="M381" s="1"/>
      <c r="V381" s="1">
        <v>1</v>
      </c>
    </row>
    <row r="382" spans="1:27" ht="45">
      <c r="A382" s="18" t="s">
        <v>485</v>
      </c>
      <c r="B382" s="9" t="s">
        <v>486</v>
      </c>
      <c r="C382" s="1" t="s">
        <v>487</v>
      </c>
      <c r="D382" s="1">
        <v>4</v>
      </c>
      <c r="E382" s="1">
        <v>30</v>
      </c>
      <c r="F382" s="8" t="s">
        <v>488</v>
      </c>
      <c r="G382" s="8" t="s">
        <v>956</v>
      </c>
      <c r="H382" s="9" t="s">
        <v>489</v>
      </c>
      <c r="I382" s="10" t="s">
        <v>495</v>
      </c>
      <c r="J382" s="20" t="s">
        <v>821</v>
      </c>
      <c r="Q382" s="20" t="s">
        <v>402</v>
      </c>
      <c r="R382" s="1">
        <v>2</v>
      </c>
      <c r="S382" s="1">
        <f>SUM(R382+2)</f>
        <v>4</v>
      </c>
      <c r="T382" s="1">
        <f>SUM(S382-D382)</f>
        <v>0</v>
      </c>
      <c r="U382" s="1">
        <v>1</v>
      </c>
      <c r="X382" s="1">
        <v>1</v>
      </c>
    </row>
    <row r="383" spans="1:27" ht="45">
      <c r="A383" s="18" t="s">
        <v>485</v>
      </c>
      <c r="B383" s="9" t="s">
        <v>486</v>
      </c>
      <c r="C383" s="1" t="s">
        <v>487</v>
      </c>
      <c r="D383" s="1">
        <v>4</v>
      </c>
      <c r="E383" s="1">
        <v>30</v>
      </c>
      <c r="F383" s="8" t="s">
        <v>488</v>
      </c>
      <c r="G383" s="8" t="s">
        <v>956</v>
      </c>
      <c r="H383" s="9" t="s">
        <v>489</v>
      </c>
      <c r="I383" s="10" t="s">
        <v>494</v>
      </c>
      <c r="J383" s="20" t="s">
        <v>948</v>
      </c>
      <c r="K383" s="12">
        <v>1</v>
      </c>
      <c r="M383" s="21">
        <v>1</v>
      </c>
      <c r="Q383" s="20" t="s">
        <v>404</v>
      </c>
      <c r="R383" s="1">
        <v>3</v>
      </c>
      <c r="S383" s="1">
        <f>SUM(R383+2)</f>
        <v>5</v>
      </c>
      <c r="T383" s="1">
        <f>SUM(S383-D383)</f>
        <v>1</v>
      </c>
      <c r="U383" s="1">
        <v>1</v>
      </c>
      <c r="AA383" s="1">
        <v>1</v>
      </c>
    </row>
    <row r="384" spans="1:27" ht="45">
      <c r="A384" s="18" t="s">
        <v>485</v>
      </c>
      <c r="B384" s="9" t="s">
        <v>486</v>
      </c>
      <c r="C384" s="1" t="s">
        <v>487</v>
      </c>
      <c r="D384" s="1">
        <v>4</v>
      </c>
      <c r="E384" s="1">
        <v>30</v>
      </c>
      <c r="F384" s="8" t="s">
        <v>488</v>
      </c>
      <c r="G384" s="8" t="s">
        <v>956</v>
      </c>
      <c r="H384" s="9" t="s">
        <v>489</v>
      </c>
      <c r="I384" s="10" t="s">
        <v>492</v>
      </c>
      <c r="L384" s="13">
        <v>1</v>
      </c>
      <c r="M384" s="1"/>
      <c r="U384" s="1">
        <v>1</v>
      </c>
    </row>
    <row r="385" spans="1:26" ht="45">
      <c r="A385" s="18" t="s">
        <v>485</v>
      </c>
      <c r="B385" s="9" t="s">
        <v>486</v>
      </c>
      <c r="C385" s="1" t="s">
        <v>487</v>
      </c>
      <c r="D385" s="1">
        <v>4</v>
      </c>
      <c r="E385" s="1">
        <v>30</v>
      </c>
      <c r="F385" s="8" t="s">
        <v>488</v>
      </c>
      <c r="G385" s="8" t="s">
        <v>956</v>
      </c>
      <c r="H385" s="9" t="s">
        <v>489</v>
      </c>
      <c r="I385" s="10" t="s">
        <v>493</v>
      </c>
      <c r="L385" s="13">
        <v>1</v>
      </c>
      <c r="M385" s="1"/>
      <c r="U385" s="1">
        <v>1</v>
      </c>
    </row>
    <row r="386" spans="1:26" ht="45">
      <c r="A386" s="18" t="s">
        <v>485</v>
      </c>
      <c r="B386" s="9" t="s">
        <v>486</v>
      </c>
      <c r="C386" s="1" t="s">
        <v>487</v>
      </c>
      <c r="D386" s="1">
        <v>4</v>
      </c>
      <c r="E386" s="1">
        <v>30</v>
      </c>
      <c r="F386" s="8" t="s">
        <v>488</v>
      </c>
      <c r="G386" s="8" t="s">
        <v>956</v>
      </c>
      <c r="H386" s="9" t="s">
        <v>37</v>
      </c>
      <c r="I386" s="10" t="s">
        <v>490</v>
      </c>
      <c r="J386" s="20" t="s">
        <v>814</v>
      </c>
      <c r="M386" s="21">
        <v>1</v>
      </c>
      <c r="P386" s="20" t="s">
        <v>819</v>
      </c>
      <c r="U386" s="1">
        <v>1</v>
      </c>
    </row>
    <row r="387" spans="1:26" ht="30">
      <c r="A387" s="18" t="s">
        <v>485</v>
      </c>
      <c r="B387" s="9" t="s">
        <v>486</v>
      </c>
      <c r="C387" s="1" t="s">
        <v>487</v>
      </c>
      <c r="D387" s="1">
        <v>4</v>
      </c>
      <c r="E387" s="1">
        <v>30</v>
      </c>
      <c r="F387" s="8" t="s">
        <v>488</v>
      </c>
      <c r="G387" s="8" t="s">
        <v>956</v>
      </c>
      <c r="H387" s="9" t="s">
        <v>37</v>
      </c>
      <c r="I387" s="10" t="s">
        <v>491</v>
      </c>
      <c r="J387" s="20" t="s">
        <v>814</v>
      </c>
      <c r="M387" s="21">
        <v>1</v>
      </c>
      <c r="P387" s="20" t="s">
        <v>820</v>
      </c>
      <c r="U387" s="1">
        <v>1</v>
      </c>
    </row>
    <row r="388" spans="1:26" ht="45">
      <c r="A388" s="18" t="s">
        <v>505</v>
      </c>
      <c r="B388" s="9" t="s">
        <v>486</v>
      </c>
      <c r="C388" s="1" t="s">
        <v>504</v>
      </c>
      <c r="D388" s="1">
        <v>5</v>
      </c>
      <c r="E388" s="1">
        <v>30</v>
      </c>
      <c r="F388" s="8" t="s">
        <v>189</v>
      </c>
      <c r="G388" s="8" t="s">
        <v>956</v>
      </c>
      <c r="H388" s="9" t="s">
        <v>489</v>
      </c>
      <c r="I388" s="10" t="s">
        <v>510</v>
      </c>
      <c r="J388" s="20" t="s">
        <v>828</v>
      </c>
      <c r="Q388" s="20" t="s">
        <v>402</v>
      </c>
      <c r="R388" s="1">
        <v>2</v>
      </c>
      <c r="S388" s="1">
        <f>SUM(R388+2)</f>
        <v>4</v>
      </c>
      <c r="T388" s="1">
        <f>SUM(S388-D388)</f>
        <v>-1</v>
      </c>
      <c r="V388" s="1">
        <v>1</v>
      </c>
      <c r="X388" s="1">
        <v>1</v>
      </c>
    </row>
    <row r="389" spans="1:26" ht="45">
      <c r="A389" s="18" t="s">
        <v>505</v>
      </c>
      <c r="B389" s="9" t="s">
        <v>486</v>
      </c>
      <c r="C389" s="1" t="s">
        <v>504</v>
      </c>
      <c r="D389" s="1">
        <v>5</v>
      </c>
      <c r="E389" s="1">
        <v>30</v>
      </c>
      <c r="F389" s="8" t="s">
        <v>189</v>
      </c>
      <c r="G389" s="8" t="s">
        <v>956</v>
      </c>
      <c r="H389" s="9" t="s">
        <v>489</v>
      </c>
      <c r="I389" s="10" t="s">
        <v>511</v>
      </c>
      <c r="J389" s="20" t="s">
        <v>932</v>
      </c>
      <c r="K389" s="12">
        <v>1</v>
      </c>
      <c r="Q389" s="20" t="s">
        <v>402</v>
      </c>
      <c r="R389" s="1">
        <v>3</v>
      </c>
      <c r="S389" s="1">
        <f>SUM(R389+2)</f>
        <v>5</v>
      </c>
      <c r="T389" s="1">
        <f>SUM(S389-D389)</f>
        <v>0</v>
      </c>
      <c r="V389" s="1">
        <v>1</v>
      </c>
      <c r="X389" s="1">
        <v>1</v>
      </c>
    </row>
    <row r="390" spans="1:26" ht="30">
      <c r="A390" s="18" t="s">
        <v>505</v>
      </c>
      <c r="B390" s="9" t="s">
        <v>486</v>
      </c>
      <c r="C390" s="1" t="s">
        <v>504</v>
      </c>
      <c r="D390" s="1">
        <v>5</v>
      </c>
      <c r="E390" s="1">
        <v>30</v>
      </c>
      <c r="F390" s="8" t="s">
        <v>189</v>
      </c>
      <c r="G390" s="8" t="s">
        <v>956</v>
      </c>
      <c r="H390" s="9" t="s">
        <v>37</v>
      </c>
      <c r="I390" s="10" t="s">
        <v>506</v>
      </c>
      <c r="J390" s="20" t="s">
        <v>151</v>
      </c>
      <c r="Q390" s="20" t="s">
        <v>402</v>
      </c>
      <c r="R390" s="1">
        <v>2</v>
      </c>
      <c r="S390" s="1">
        <f>SUM(R390+2)</f>
        <v>4</v>
      </c>
      <c r="T390" s="1">
        <f>SUM(S390-D390)</f>
        <v>-1</v>
      </c>
      <c r="V390" s="1">
        <v>1</v>
      </c>
      <c r="X390" s="1">
        <v>1</v>
      </c>
    </row>
    <row r="391" spans="1:26" ht="30">
      <c r="A391" s="18" t="s">
        <v>505</v>
      </c>
      <c r="B391" s="9" t="s">
        <v>486</v>
      </c>
      <c r="C391" s="1" t="s">
        <v>504</v>
      </c>
      <c r="D391" s="1">
        <v>5</v>
      </c>
      <c r="E391" s="1">
        <v>30</v>
      </c>
      <c r="F391" s="8" t="s">
        <v>189</v>
      </c>
      <c r="G391" s="8" t="s">
        <v>956</v>
      </c>
      <c r="H391" s="9" t="s">
        <v>37</v>
      </c>
      <c r="I391" s="10" t="s">
        <v>507</v>
      </c>
      <c r="J391" s="20" t="s">
        <v>823</v>
      </c>
      <c r="Q391" s="20" t="s">
        <v>402</v>
      </c>
      <c r="R391" s="1">
        <v>3</v>
      </c>
      <c r="S391" s="1">
        <f>SUM(R391+2)</f>
        <v>5</v>
      </c>
      <c r="T391" s="1">
        <f>SUM(S391-D391)</f>
        <v>0</v>
      </c>
      <c r="V391" s="1">
        <v>1</v>
      </c>
      <c r="X391" s="1">
        <v>1</v>
      </c>
    </row>
    <row r="392" spans="1:26" ht="30">
      <c r="A392" s="18" t="s">
        <v>505</v>
      </c>
      <c r="B392" s="9" t="s">
        <v>486</v>
      </c>
      <c r="C392" s="1" t="s">
        <v>504</v>
      </c>
      <c r="D392" s="1">
        <v>5</v>
      </c>
      <c r="E392" s="1">
        <v>30</v>
      </c>
      <c r="F392" s="8" t="s">
        <v>189</v>
      </c>
      <c r="G392" s="8" t="s">
        <v>956</v>
      </c>
      <c r="H392" s="9" t="s">
        <v>37</v>
      </c>
      <c r="I392" s="10" t="s">
        <v>509</v>
      </c>
      <c r="J392" s="20" t="s">
        <v>827</v>
      </c>
      <c r="K392" s="12">
        <v>1</v>
      </c>
      <c r="Q392" s="20" t="s">
        <v>402</v>
      </c>
      <c r="R392" s="1">
        <v>2</v>
      </c>
      <c r="S392" s="1">
        <f>SUM(R392+2)</f>
        <v>4</v>
      </c>
      <c r="T392" s="1">
        <f>SUM(S392-D392)</f>
        <v>-1</v>
      </c>
      <c r="V392" s="1">
        <v>1</v>
      </c>
      <c r="X392" s="1">
        <v>1</v>
      </c>
    </row>
    <row r="393" spans="1:26" ht="30">
      <c r="A393" s="18" t="s">
        <v>505</v>
      </c>
      <c r="B393" s="9" t="s">
        <v>486</v>
      </c>
      <c r="C393" s="1" t="s">
        <v>504</v>
      </c>
      <c r="D393" s="1">
        <v>5</v>
      </c>
      <c r="E393" s="1">
        <v>30</v>
      </c>
      <c r="F393" s="8" t="s">
        <v>189</v>
      </c>
      <c r="G393" s="8" t="s">
        <v>956</v>
      </c>
      <c r="H393" s="9" t="s">
        <v>37</v>
      </c>
      <c r="I393" s="10" t="s">
        <v>508</v>
      </c>
      <c r="J393" s="20" t="s">
        <v>814</v>
      </c>
      <c r="M393" s="21">
        <v>1</v>
      </c>
      <c r="V393" s="1">
        <v>1</v>
      </c>
    </row>
    <row r="394" spans="1:26" ht="28">
      <c r="A394" s="18" t="s">
        <v>554</v>
      </c>
      <c r="B394" s="9" t="s">
        <v>548</v>
      </c>
      <c r="C394" s="1" t="s">
        <v>555</v>
      </c>
      <c r="D394" s="1">
        <v>5</v>
      </c>
      <c r="E394" s="1">
        <v>15</v>
      </c>
      <c r="F394" s="8" t="s">
        <v>68</v>
      </c>
      <c r="G394" s="8" t="s">
        <v>956</v>
      </c>
      <c r="H394" s="9" t="s">
        <v>19</v>
      </c>
      <c r="I394" s="10" t="s">
        <v>556</v>
      </c>
      <c r="J394" s="20" t="s">
        <v>846</v>
      </c>
      <c r="K394" s="12">
        <v>1</v>
      </c>
      <c r="Q394" s="20" t="s">
        <v>402</v>
      </c>
      <c r="R394" s="1">
        <v>5</v>
      </c>
      <c r="S394" s="1">
        <f t="shared" ref="S394:S399" si="42">SUM(R394+2)</f>
        <v>7</v>
      </c>
      <c r="T394" s="1">
        <f t="shared" ref="T394:T399" si="43">SUM(S394-D394)</f>
        <v>2</v>
      </c>
      <c r="V394" s="1">
        <v>1</v>
      </c>
      <c r="X394" s="1">
        <v>1</v>
      </c>
    </row>
    <row r="395" spans="1:26">
      <c r="A395" s="18" t="s">
        <v>554</v>
      </c>
      <c r="B395" s="9" t="s">
        <v>548</v>
      </c>
      <c r="C395" s="1" t="s">
        <v>555</v>
      </c>
      <c r="D395" s="1">
        <v>5</v>
      </c>
      <c r="E395" s="1">
        <v>15</v>
      </c>
      <c r="F395" s="8" t="s">
        <v>68</v>
      </c>
      <c r="G395" s="8" t="s">
        <v>956</v>
      </c>
      <c r="H395" s="9" t="s">
        <v>19</v>
      </c>
      <c r="I395" s="10" t="s">
        <v>557</v>
      </c>
      <c r="J395" s="20" t="s">
        <v>833</v>
      </c>
      <c r="Q395" s="20" t="s">
        <v>402</v>
      </c>
      <c r="R395" s="1">
        <v>5</v>
      </c>
      <c r="S395" s="1">
        <f t="shared" si="42"/>
        <v>7</v>
      </c>
      <c r="T395" s="1">
        <f t="shared" si="43"/>
        <v>2</v>
      </c>
      <c r="V395" s="1">
        <v>1</v>
      </c>
      <c r="X395" s="1">
        <v>1</v>
      </c>
    </row>
    <row r="396" spans="1:26">
      <c r="A396" s="18" t="s">
        <v>554</v>
      </c>
      <c r="B396" s="9" t="s">
        <v>548</v>
      </c>
      <c r="C396" s="1" t="s">
        <v>555</v>
      </c>
      <c r="D396" s="1">
        <v>5</v>
      </c>
      <c r="E396" s="1">
        <v>15</v>
      </c>
      <c r="F396" s="8" t="s">
        <v>68</v>
      </c>
      <c r="G396" s="8" t="s">
        <v>956</v>
      </c>
      <c r="H396" s="9" t="s">
        <v>19</v>
      </c>
      <c r="I396" s="10" t="s">
        <v>558</v>
      </c>
      <c r="J396" s="20" t="s">
        <v>847</v>
      </c>
      <c r="K396" s="12">
        <v>1</v>
      </c>
      <c r="Q396" s="20" t="s">
        <v>402</v>
      </c>
      <c r="R396" s="1">
        <v>5</v>
      </c>
      <c r="S396" s="1">
        <f t="shared" si="42"/>
        <v>7</v>
      </c>
      <c r="T396" s="1">
        <f t="shared" si="43"/>
        <v>2</v>
      </c>
      <c r="V396" s="1">
        <v>1</v>
      </c>
      <c r="X396" s="1">
        <v>1</v>
      </c>
    </row>
    <row r="397" spans="1:26" ht="28">
      <c r="A397" s="18" t="s">
        <v>554</v>
      </c>
      <c r="B397" s="9" t="s">
        <v>548</v>
      </c>
      <c r="C397" s="1" t="s">
        <v>555</v>
      </c>
      <c r="D397" s="1">
        <v>5</v>
      </c>
      <c r="E397" s="1">
        <v>15</v>
      </c>
      <c r="F397" s="8" t="s">
        <v>68</v>
      </c>
      <c r="G397" s="8" t="s">
        <v>956</v>
      </c>
      <c r="H397" s="9" t="s">
        <v>19</v>
      </c>
      <c r="I397" s="10" t="s">
        <v>559</v>
      </c>
      <c r="J397" s="20" t="s">
        <v>848</v>
      </c>
      <c r="K397" s="12">
        <v>1</v>
      </c>
      <c r="Q397" s="20" t="s">
        <v>402</v>
      </c>
      <c r="R397" s="1">
        <v>5</v>
      </c>
      <c r="S397" s="1">
        <f t="shared" si="42"/>
        <v>7</v>
      </c>
      <c r="T397" s="1">
        <f t="shared" si="43"/>
        <v>2</v>
      </c>
      <c r="V397" s="1">
        <v>1</v>
      </c>
      <c r="X397" s="1">
        <v>1</v>
      </c>
    </row>
    <row r="398" spans="1:26" ht="28">
      <c r="A398" s="18" t="s">
        <v>525</v>
      </c>
      <c r="B398" s="9" t="s">
        <v>519</v>
      </c>
      <c r="C398" s="1" t="s">
        <v>524</v>
      </c>
      <c r="D398" s="1">
        <v>5</v>
      </c>
      <c r="E398" s="1">
        <v>30</v>
      </c>
      <c r="F398" s="8" t="s">
        <v>526</v>
      </c>
      <c r="G398" s="8" t="s">
        <v>956</v>
      </c>
      <c r="H398" s="9" t="s">
        <v>19</v>
      </c>
      <c r="I398" s="10" t="s">
        <v>530</v>
      </c>
      <c r="J398" s="20" t="s">
        <v>823</v>
      </c>
      <c r="O398" s="16">
        <v>1</v>
      </c>
      <c r="Q398" s="20" t="s">
        <v>402</v>
      </c>
      <c r="R398" s="1">
        <v>3</v>
      </c>
      <c r="S398" s="1">
        <f t="shared" si="42"/>
        <v>5</v>
      </c>
      <c r="T398" s="1">
        <f t="shared" si="43"/>
        <v>0</v>
      </c>
      <c r="V398" s="1">
        <v>1</v>
      </c>
      <c r="X398" s="1">
        <v>1</v>
      </c>
    </row>
    <row r="399" spans="1:26" ht="28">
      <c r="A399" s="18" t="s">
        <v>525</v>
      </c>
      <c r="B399" s="9" t="s">
        <v>519</v>
      </c>
      <c r="C399" s="1" t="s">
        <v>524</v>
      </c>
      <c r="D399" s="1">
        <v>5</v>
      </c>
      <c r="E399" s="1">
        <v>30</v>
      </c>
      <c r="F399" s="8" t="s">
        <v>526</v>
      </c>
      <c r="G399" s="8" t="s">
        <v>956</v>
      </c>
      <c r="H399" s="9" t="s">
        <v>19</v>
      </c>
      <c r="I399" s="10" t="s">
        <v>531</v>
      </c>
      <c r="J399" s="20" t="s">
        <v>833</v>
      </c>
      <c r="Q399" s="20" t="s">
        <v>405</v>
      </c>
      <c r="R399" s="1">
        <v>4</v>
      </c>
      <c r="S399" s="1">
        <f t="shared" si="42"/>
        <v>6</v>
      </c>
      <c r="T399" s="1">
        <f t="shared" si="43"/>
        <v>1</v>
      </c>
      <c r="V399" s="1">
        <v>1</v>
      </c>
      <c r="Z399" s="1">
        <v>1</v>
      </c>
    </row>
    <row r="400" spans="1:26" ht="28">
      <c r="A400" s="18" t="s">
        <v>525</v>
      </c>
      <c r="B400" s="9" t="s">
        <v>519</v>
      </c>
      <c r="C400" s="1" t="s">
        <v>524</v>
      </c>
      <c r="D400" s="1">
        <v>5</v>
      </c>
      <c r="E400" s="1">
        <v>30</v>
      </c>
      <c r="F400" s="8" t="s">
        <v>526</v>
      </c>
      <c r="G400" s="8" t="s">
        <v>956</v>
      </c>
      <c r="H400" s="9" t="s">
        <v>19</v>
      </c>
      <c r="I400" s="10" t="s">
        <v>527</v>
      </c>
      <c r="L400" s="13">
        <v>1</v>
      </c>
      <c r="M400" s="1"/>
      <c r="V400" s="1">
        <v>1</v>
      </c>
    </row>
    <row r="401" spans="1:27">
      <c r="A401" s="18" t="s">
        <v>525</v>
      </c>
      <c r="B401" s="9" t="s">
        <v>519</v>
      </c>
      <c r="C401" s="1" t="s">
        <v>524</v>
      </c>
      <c r="D401" s="1">
        <v>5</v>
      </c>
      <c r="E401" s="1">
        <v>30</v>
      </c>
      <c r="F401" s="8" t="s">
        <v>526</v>
      </c>
      <c r="G401" s="8" t="s">
        <v>956</v>
      </c>
      <c r="H401" s="9" t="s">
        <v>19</v>
      </c>
      <c r="I401" s="10" t="s">
        <v>528</v>
      </c>
      <c r="L401" s="13">
        <v>1</v>
      </c>
      <c r="M401" s="1"/>
      <c r="V401" s="1">
        <v>1</v>
      </c>
    </row>
    <row r="402" spans="1:27" ht="28">
      <c r="A402" s="18" t="s">
        <v>525</v>
      </c>
      <c r="B402" s="9" t="s">
        <v>519</v>
      </c>
      <c r="C402" s="1" t="s">
        <v>524</v>
      </c>
      <c r="D402" s="1">
        <v>5</v>
      </c>
      <c r="E402" s="1">
        <v>30</v>
      </c>
      <c r="F402" s="8" t="s">
        <v>526</v>
      </c>
      <c r="G402" s="8" t="s">
        <v>956</v>
      </c>
      <c r="H402" s="9" t="s">
        <v>19</v>
      </c>
      <c r="I402" s="10" t="s">
        <v>529</v>
      </c>
      <c r="L402" s="13">
        <v>1</v>
      </c>
      <c r="M402" s="1"/>
      <c r="V402" s="1">
        <v>1</v>
      </c>
    </row>
    <row r="403" spans="1:27">
      <c r="A403" s="18" t="s">
        <v>141</v>
      </c>
      <c r="B403" s="9" t="s">
        <v>1</v>
      </c>
      <c r="C403" s="1" t="s">
        <v>142</v>
      </c>
      <c r="D403" s="1">
        <v>5</v>
      </c>
      <c r="E403" s="1">
        <v>10</v>
      </c>
      <c r="F403" s="8" t="s">
        <v>11</v>
      </c>
      <c r="G403" s="8" t="s">
        <v>956</v>
      </c>
      <c r="H403" s="9" t="s">
        <v>19</v>
      </c>
      <c r="I403" s="10" t="s">
        <v>143</v>
      </c>
      <c r="J403" s="20" t="s">
        <v>108</v>
      </c>
      <c r="Q403" s="20" t="s">
        <v>402</v>
      </c>
      <c r="R403" s="1">
        <v>1</v>
      </c>
      <c r="S403" s="1">
        <f t="shared" ref="S403:S415" si="44">SUM(R403+2)</f>
        <v>3</v>
      </c>
      <c r="T403" s="1">
        <f t="shared" ref="T403:T415" si="45">SUM(S403-D403)</f>
        <v>-2</v>
      </c>
      <c r="V403" s="1">
        <v>1</v>
      </c>
      <c r="X403" s="1">
        <v>1</v>
      </c>
    </row>
    <row r="404" spans="1:27">
      <c r="A404" s="18" t="s">
        <v>141</v>
      </c>
      <c r="B404" s="9" t="s">
        <v>1</v>
      </c>
      <c r="C404" s="1" t="s">
        <v>142</v>
      </c>
      <c r="D404" s="1">
        <v>5</v>
      </c>
      <c r="E404" s="1">
        <v>10</v>
      </c>
      <c r="F404" s="8" t="s">
        <v>11</v>
      </c>
      <c r="G404" s="8" t="s">
        <v>956</v>
      </c>
      <c r="H404" s="9" t="s">
        <v>19</v>
      </c>
      <c r="I404" s="10" t="s">
        <v>144</v>
      </c>
      <c r="J404" s="20" t="s">
        <v>112</v>
      </c>
      <c r="O404" s="16">
        <v>1</v>
      </c>
      <c r="Q404" s="20" t="s">
        <v>402</v>
      </c>
      <c r="R404" s="1">
        <v>4</v>
      </c>
      <c r="S404" s="1">
        <f t="shared" si="44"/>
        <v>6</v>
      </c>
      <c r="T404" s="1">
        <f t="shared" si="45"/>
        <v>1</v>
      </c>
      <c r="V404" s="1">
        <v>1</v>
      </c>
      <c r="X404" s="1">
        <v>1</v>
      </c>
    </row>
    <row r="405" spans="1:27" ht="28">
      <c r="A405" s="18" t="s">
        <v>141</v>
      </c>
      <c r="B405" s="9" t="s">
        <v>1</v>
      </c>
      <c r="C405" s="1" t="s">
        <v>142</v>
      </c>
      <c r="D405" s="1">
        <v>5</v>
      </c>
      <c r="E405" s="1">
        <v>10</v>
      </c>
      <c r="F405" s="8" t="s">
        <v>11</v>
      </c>
      <c r="G405" s="8" t="s">
        <v>956</v>
      </c>
      <c r="H405" s="9" t="s">
        <v>19</v>
      </c>
      <c r="I405" s="10" t="s">
        <v>145</v>
      </c>
      <c r="J405" s="20" t="s">
        <v>159</v>
      </c>
      <c r="K405" s="12">
        <v>1</v>
      </c>
      <c r="Q405" s="20" t="s">
        <v>404</v>
      </c>
      <c r="R405" s="1">
        <v>1</v>
      </c>
      <c r="S405" s="1">
        <f t="shared" si="44"/>
        <v>3</v>
      </c>
      <c r="T405" s="1">
        <f t="shared" si="45"/>
        <v>-2</v>
      </c>
      <c r="V405" s="1">
        <v>1</v>
      </c>
      <c r="AA405" s="1">
        <v>1</v>
      </c>
    </row>
    <row r="406" spans="1:27">
      <c r="A406" s="18" t="s">
        <v>141</v>
      </c>
      <c r="B406" s="9" t="s">
        <v>1</v>
      </c>
      <c r="C406" s="1" t="s">
        <v>142</v>
      </c>
      <c r="D406" s="1">
        <v>5</v>
      </c>
      <c r="E406" s="1">
        <v>10</v>
      </c>
      <c r="F406" s="8" t="s">
        <v>11</v>
      </c>
      <c r="G406" s="8" t="s">
        <v>956</v>
      </c>
      <c r="H406" s="9" t="s">
        <v>19</v>
      </c>
      <c r="I406" s="10" t="s">
        <v>146</v>
      </c>
      <c r="J406" s="20" t="s">
        <v>160</v>
      </c>
      <c r="Q406" s="20" t="s">
        <v>405</v>
      </c>
      <c r="R406" s="1">
        <v>4</v>
      </c>
      <c r="S406" s="1">
        <f t="shared" si="44"/>
        <v>6</v>
      </c>
      <c r="T406" s="1">
        <f t="shared" si="45"/>
        <v>1</v>
      </c>
      <c r="V406" s="1">
        <v>1</v>
      </c>
      <c r="Z406" s="1">
        <v>1</v>
      </c>
    </row>
    <row r="407" spans="1:27">
      <c r="A407" s="18" t="s">
        <v>141</v>
      </c>
      <c r="B407" s="9" t="s">
        <v>1</v>
      </c>
      <c r="C407" s="1" t="s">
        <v>142</v>
      </c>
      <c r="D407" s="1">
        <v>5</v>
      </c>
      <c r="E407" s="1">
        <v>10</v>
      </c>
      <c r="F407" s="8" t="s">
        <v>11</v>
      </c>
      <c r="G407" s="8" t="s">
        <v>956</v>
      </c>
      <c r="H407" s="9" t="s">
        <v>19</v>
      </c>
      <c r="I407" s="10" t="s">
        <v>147</v>
      </c>
      <c r="J407" s="20" t="s">
        <v>161</v>
      </c>
      <c r="Q407" s="20" t="s">
        <v>405</v>
      </c>
      <c r="R407" s="1">
        <v>3</v>
      </c>
      <c r="S407" s="1">
        <f t="shared" si="44"/>
        <v>5</v>
      </c>
      <c r="T407" s="1">
        <f t="shared" si="45"/>
        <v>0</v>
      </c>
      <c r="V407" s="1">
        <v>1</v>
      </c>
      <c r="Z407" s="1">
        <v>1</v>
      </c>
    </row>
    <row r="408" spans="1:27" ht="28">
      <c r="A408" s="18" t="s">
        <v>390</v>
      </c>
      <c r="B408" s="9" t="s">
        <v>354</v>
      </c>
      <c r="C408" s="1" t="s">
        <v>391</v>
      </c>
      <c r="D408" s="1">
        <v>5</v>
      </c>
      <c r="E408" s="1">
        <v>20</v>
      </c>
      <c r="F408" s="8" t="s">
        <v>11</v>
      </c>
      <c r="G408" s="8" t="s">
        <v>956</v>
      </c>
      <c r="H408" s="9" t="s">
        <v>19</v>
      </c>
      <c r="I408" s="10" t="s">
        <v>392</v>
      </c>
      <c r="J408" s="20" t="s">
        <v>398</v>
      </c>
      <c r="K408" s="12">
        <v>1</v>
      </c>
      <c r="Q408" s="20" t="s">
        <v>402</v>
      </c>
      <c r="R408" s="1">
        <v>4</v>
      </c>
      <c r="S408" s="1">
        <f t="shared" si="44"/>
        <v>6</v>
      </c>
      <c r="T408" s="1">
        <f t="shared" si="45"/>
        <v>1</v>
      </c>
      <c r="V408" s="1">
        <v>1</v>
      </c>
      <c r="X408" s="1">
        <v>1</v>
      </c>
    </row>
    <row r="409" spans="1:27" ht="42">
      <c r="A409" s="18" t="s">
        <v>390</v>
      </c>
      <c r="B409" s="9" t="s">
        <v>354</v>
      </c>
      <c r="C409" s="1" t="s">
        <v>391</v>
      </c>
      <c r="D409" s="1">
        <v>5</v>
      </c>
      <c r="E409" s="1">
        <v>20</v>
      </c>
      <c r="F409" s="8" t="s">
        <v>11</v>
      </c>
      <c r="G409" s="8" t="s">
        <v>956</v>
      </c>
      <c r="H409" s="9" t="s">
        <v>19</v>
      </c>
      <c r="I409" s="10" t="s">
        <v>393</v>
      </c>
      <c r="J409" s="20" t="s">
        <v>399</v>
      </c>
      <c r="K409" s="12">
        <v>1</v>
      </c>
      <c r="Q409" s="20" t="s">
        <v>402</v>
      </c>
      <c r="R409" s="1">
        <v>4</v>
      </c>
      <c r="S409" s="1">
        <f t="shared" si="44"/>
        <v>6</v>
      </c>
      <c r="T409" s="1">
        <f t="shared" si="45"/>
        <v>1</v>
      </c>
      <c r="V409" s="1">
        <v>1</v>
      </c>
      <c r="X409" s="1">
        <v>1</v>
      </c>
    </row>
    <row r="410" spans="1:27" ht="28">
      <c r="A410" s="18" t="s">
        <v>390</v>
      </c>
      <c r="B410" s="9" t="s">
        <v>354</v>
      </c>
      <c r="C410" s="1" t="s">
        <v>391</v>
      </c>
      <c r="D410" s="1">
        <v>5</v>
      </c>
      <c r="E410" s="1">
        <v>20</v>
      </c>
      <c r="F410" s="8" t="s">
        <v>11</v>
      </c>
      <c r="G410" s="8" t="s">
        <v>956</v>
      </c>
      <c r="H410" s="9" t="s">
        <v>19</v>
      </c>
      <c r="I410" s="10" t="s">
        <v>394</v>
      </c>
      <c r="J410" s="20" t="s">
        <v>388</v>
      </c>
      <c r="O410" s="16">
        <v>1</v>
      </c>
      <c r="P410" s="20" t="s">
        <v>389</v>
      </c>
      <c r="Q410" s="20" t="s">
        <v>402</v>
      </c>
      <c r="R410" s="1">
        <v>4</v>
      </c>
      <c r="S410" s="1">
        <f t="shared" si="44"/>
        <v>6</v>
      </c>
      <c r="T410" s="1">
        <f t="shared" si="45"/>
        <v>1</v>
      </c>
      <c r="V410" s="1">
        <v>1</v>
      </c>
      <c r="X410" s="1">
        <v>1</v>
      </c>
    </row>
    <row r="411" spans="1:27" ht="28">
      <c r="A411" s="18" t="s">
        <v>390</v>
      </c>
      <c r="B411" s="9" t="s">
        <v>354</v>
      </c>
      <c r="C411" s="1" t="s">
        <v>391</v>
      </c>
      <c r="D411" s="1">
        <v>5</v>
      </c>
      <c r="E411" s="1">
        <v>20</v>
      </c>
      <c r="F411" s="8" t="s">
        <v>11</v>
      </c>
      <c r="G411" s="8" t="s">
        <v>956</v>
      </c>
      <c r="H411" s="9" t="s">
        <v>19</v>
      </c>
      <c r="I411" s="10" t="s">
        <v>395</v>
      </c>
      <c r="J411" s="20" t="s">
        <v>399</v>
      </c>
      <c r="K411" s="12">
        <v>1</v>
      </c>
      <c r="Q411" s="20" t="s">
        <v>402</v>
      </c>
      <c r="R411" s="1">
        <v>4</v>
      </c>
      <c r="S411" s="1">
        <f t="shared" si="44"/>
        <v>6</v>
      </c>
      <c r="T411" s="1">
        <f t="shared" si="45"/>
        <v>1</v>
      </c>
      <c r="V411" s="1">
        <v>1</v>
      </c>
      <c r="X411" s="1">
        <v>1</v>
      </c>
    </row>
    <row r="412" spans="1:27" ht="28">
      <c r="A412" s="18" t="s">
        <v>390</v>
      </c>
      <c r="B412" s="9" t="s">
        <v>354</v>
      </c>
      <c r="C412" s="1" t="s">
        <v>391</v>
      </c>
      <c r="D412" s="1">
        <v>5</v>
      </c>
      <c r="E412" s="1">
        <v>20</v>
      </c>
      <c r="F412" s="8" t="s">
        <v>11</v>
      </c>
      <c r="G412" s="8" t="s">
        <v>956</v>
      </c>
      <c r="H412" s="9" t="s">
        <v>19</v>
      </c>
      <c r="I412" s="10" t="s">
        <v>396</v>
      </c>
      <c r="J412" s="20" t="s">
        <v>170</v>
      </c>
      <c r="Q412" s="20" t="s">
        <v>402</v>
      </c>
      <c r="R412" s="1">
        <v>3</v>
      </c>
      <c r="S412" s="1">
        <f t="shared" si="44"/>
        <v>5</v>
      </c>
      <c r="T412" s="1">
        <f t="shared" si="45"/>
        <v>0</v>
      </c>
      <c r="V412" s="1">
        <v>1</v>
      </c>
      <c r="X412" s="1">
        <v>1</v>
      </c>
    </row>
    <row r="413" spans="1:27" ht="28">
      <c r="A413" s="18" t="s">
        <v>390</v>
      </c>
      <c r="B413" s="9" t="s">
        <v>354</v>
      </c>
      <c r="C413" s="1" t="s">
        <v>391</v>
      </c>
      <c r="D413" s="1">
        <v>5</v>
      </c>
      <c r="E413" s="1">
        <v>20</v>
      </c>
      <c r="F413" s="8" t="s">
        <v>11</v>
      </c>
      <c r="G413" s="8" t="s">
        <v>956</v>
      </c>
      <c r="H413" s="9" t="s">
        <v>19</v>
      </c>
      <c r="I413" s="10" t="s">
        <v>397</v>
      </c>
      <c r="J413" s="20" t="s">
        <v>388</v>
      </c>
      <c r="O413" s="16">
        <v>1</v>
      </c>
      <c r="P413" s="20" t="s">
        <v>389</v>
      </c>
      <c r="Q413" s="20" t="s">
        <v>402</v>
      </c>
      <c r="R413" s="1">
        <v>4</v>
      </c>
      <c r="S413" s="1">
        <f t="shared" si="44"/>
        <v>6</v>
      </c>
      <c r="T413" s="1">
        <f t="shared" si="45"/>
        <v>1</v>
      </c>
      <c r="V413" s="1">
        <v>1</v>
      </c>
      <c r="X413" s="1">
        <v>1</v>
      </c>
    </row>
    <row r="414" spans="1:27" ht="30">
      <c r="A414" s="18" t="s">
        <v>425</v>
      </c>
      <c r="B414" s="9" t="s">
        <v>408</v>
      </c>
      <c r="C414" s="1" t="s">
        <v>424</v>
      </c>
      <c r="D414" s="1">
        <v>5</v>
      </c>
      <c r="E414" s="1">
        <v>15</v>
      </c>
      <c r="F414" s="8" t="s">
        <v>426</v>
      </c>
      <c r="G414" s="8" t="s">
        <v>956</v>
      </c>
      <c r="H414" s="9" t="s">
        <v>19</v>
      </c>
      <c r="I414" s="10" t="s">
        <v>427</v>
      </c>
      <c r="J414" s="20" t="s">
        <v>812</v>
      </c>
      <c r="O414" s="16">
        <v>1</v>
      </c>
      <c r="P414" s="20" t="s">
        <v>813</v>
      </c>
      <c r="Q414" s="20" t="s">
        <v>405</v>
      </c>
      <c r="R414" s="1">
        <v>3</v>
      </c>
      <c r="S414" s="1">
        <f t="shared" si="44"/>
        <v>5</v>
      </c>
      <c r="T414" s="1">
        <f t="shared" si="45"/>
        <v>0</v>
      </c>
      <c r="V414" s="1">
        <v>1</v>
      </c>
      <c r="Z414" s="1">
        <v>1</v>
      </c>
    </row>
    <row r="415" spans="1:27" ht="28">
      <c r="A415" s="18" t="s">
        <v>425</v>
      </c>
      <c r="B415" s="9" t="s">
        <v>408</v>
      </c>
      <c r="C415" s="1" t="s">
        <v>424</v>
      </c>
      <c r="D415" s="1">
        <v>5</v>
      </c>
      <c r="E415" s="1">
        <v>15</v>
      </c>
      <c r="F415" s="8" t="s">
        <v>426</v>
      </c>
      <c r="G415" s="8" t="s">
        <v>956</v>
      </c>
      <c r="H415" s="9" t="s">
        <v>19</v>
      </c>
      <c r="I415" s="10" t="s">
        <v>428</v>
      </c>
      <c r="J415" s="20" t="s">
        <v>155</v>
      </c>
      <c r="Q415" s="20" t="s">
        <v>405</v>
      </c>
      <c r="R415" s="1">
        <v>3</v>
      </c>
      <c r="S415" s="1">
        <f t="shared" si="44"/>
        <v>5</v>
      </c>
      <c r="T415" s="1">
        <f t="shared" si="45"/>
        <v>0</v>
      </c>
      <c r="V415" s="1">
        <v>1</v>
      </c>
      <c r="Z415" s="1">
        <v>1</v>
      </c>
    </row>
    <row r="416" spans="1:27" ht="28">
      <c r="A416" s="18" t="s">
        <v>477</v>
      </c>
      <c r="B416" s="9" t="s">
        <v>438</v>
      </c>
      <c r="C416" s="1" t="s">
        <v>478</v>
      </c>
      <c r="D416" s="1">
        <v>5</v>
      </c>
      <c r="E416" s="1">
        <v>15</v>
      </c>
      <c r="F416" s="8" t="s">
        <v>479</v>
      </c>
      <c r="G416" s="8" t="s">
        <v>956</v>
      </c>
      <c r="H416" s="9" t="s">
        <v>19</v>
      </c>
      <c r="I416" s="10" t="s">
        <v>480</v>
      </c>
      <c r="L416" s="13">
        <v>1</v>
      </c>
      <c r="M416" s="1"/>
      <c r="V416" s="1">
        <v>1</v>
      </c>
    </row>
    <row r="417" spans="1:24" ht="42">
      <c r="A417" s="18" t="s">
        <v>477</v>
      </c>
      <c r="B417" s="9" t="s">
        <v>438</v>
      </c>
      <c r="C417" s="1" t="s">
        <v>478</v>
      </c>
      <c r="D417" s="1">
        <v>5</v>
      </c>
      <c r="E417" s="1">
        <v>15</v>
      </c>
      <c r="F417" s="8" t="s">
        <v>479</v>
      </c>
      <c r="G417" s="8" t="s">
        <v>956</v>
      </c>
      <c r="H417" s="9" t="s">
        <v>19</v>
      </c>
      <c r="I417" s="10" t="s">
        <v>481</v>
      </c>
      <c r="L417" s="13">
        <v>1</v>
      </c>
      <c r="M417" s="1"/>
      <c r="V417" s="1">
        <v>1</v>
      </c>
    </row>
    <row r="418" spans="1:24" ht="56">
      <c r="A418" s="18" t="s">
        <v>477</v>
      </c>
      <c r="B418" s="9" t="s">
        <v>438</v>
      </c>
      <c r="C418" s="1" t="s">
        <v>478</v>
      </c>
      <c r="D418" s="1">
        <v>5</v>
      </c>
      <c r="E418" s="1">
        <v>15</v>
      </c>
      <c r="F418" s="8" t="s">
        <v>479</v>
      </c>
      <c r="G418" s="8" t="s">
        <v>956</v>
      </c>
      <c r="H418" s="9" t="s">
        <v>19</v>
      </c>
      <c r="I418" s="10" t="s">
        <v>482</v>
      </c>
      <c r="L418" s="13">
        <v>1</v>
      </c>
      <c r="M418" s="1"/>
      <c r="V418" s="1">
        <v>1</v>
      </c>
    </row>
    <row r="419" spans="1:24" ht="28">
      <c r="A419" s="18" t="s">
        <v>477</v>
      </c>
      <c r="B419" s="9" t="s">
        <v>438</v>
      </c>
      <c r="C419" s="1" t="s">
        <v>478</v>
      </c>
      <c r="D419" s="1">
        <v>5</v>
      </c>
      <c r="E419" s="1">
        <v>15</v>
      </c>
      <c r="F419" s="8" t="s">
        <v>479</v>
      </c>
      <c r="G419" s="8" t="s">
        <v>956</v>
      </c>
      <c r="H419" s="9" t="s">
        <v>19</v>
      </c>
      <c r="I419" s="10" t="s">
        <v>483</v>
      </c>
      <c r="L419" s="13">
        <v>1</v>
      </c>
      <c r="M419" s="1"/>
      <c r="V419" s="1">
        <v>1</v>
      </c>
    </row>
    <row r="420" spans="1:24" ht="112">
      <c r="A420" s="18" t="s">
        <v>477</v>
      </c>
      <c r="B420" s="9" t="s">
        <v>438</v>
      </c>
      <c r="C420" s="1" t="s">
        <v>478</v>
      </c>
      <c r="D420" s="1">
        <v>5</v>
      </c>
      <c r="E420" s="1">
        <v>15</v>
      </c>
      <c r="F420" s="8" t="s">
        <v>479</v>
      </c>
      <c r="G420" s="8" t="s">
        <v>956</v>
      </c>
      <c r="H420" s="9" t="s">
        <v>19</v>
      </c>
      <c r="I420" s="10" t="s">
        <v>484</v>
      </c>
      <c r="L420" s="13">
        <v>1</v>
      </c>
      <c r="M420" s="1"/>
      <c r="V420" s="1">
        <v>1</v>
      </c>
    </row>
    <row r="421" spans="1:24" ht="28">
      <c r="A421" s="18" t="s">
        <v>570</v>
      </c>
      <c r="B421" s="9" t="s">
        <v>548</v>
      </c>
      <c r="C421" s="1" t="s">
        <v>571</v>
      </c>
      <c r="D421" s="1">
        <v>5</v>
      </c>
      <c r="E421" s="1">
        <v>15</v>
      </c>
      <c r="F421" s="8" t="s">
        <v>572</v>
      </c>
      <c r="G421" s="8" t="s">
        <v>956</v>
      </c>
      <c r="H421" s="9" t="s">
        <v>19</v>
      </c>
      <c r="I421" s="10" t="s">
        <v>573</v>
      </c>
      <c r="J421" s="20" t="s">
        <v>855</v>
      </c>
      <c r="K421" s="12">
        <v>1</v>
      </c>
      <c r="Q421" s="20" t="s">
        <v>402</v>
      </c>
      <c r="R421" s="1">
        <v>1</v>
      </c>
      <c r="S421" s="1">
        <f t="shared" ref="S421:S431" si="46">SUM(R421+2)</f>
        <v>3</v>
      </c>
      <c r="T421" s="1">
        <f t="shared" ref="T421:T431" si="47">SUM(S421-D421)</f>
        <v>-2</v>
      </c>
      <c r="V421" s="1">
        <v>1</v>
      </c>
      <c r="X421" s="1">
        <v>1</v>
      </c>
    </row>
    <row r="422" spans="1:24" ht="28">
      <c r="A422" s="18" t="s">
        <v>570</v>
      </c>
      <c r="B422" s="9" t="s">
        <v>548</v>
      </c>
      <c r="C422" s="1" t="s">
        <v>571</v>
      </c>
      <c r="D422" s="1">
        <v>5</v>
      </c>
      <c r="E422" s="1">
        <v>15</v>
      </c>
      <c r="F422" s="8" t="s">
        <v>572</v>
      </c>
      <c r="G422" s="8" t="s">
        <v>956</v>
      </c>
      <c r="H422" s="9" t="s">
        <v>19</v>
      </c>
      <c r="I422" s="10" t="s">
        <v>574</v>
      </c>
      <c r="J422" s="20" t="s">
        <v>856</v>
      </c>
      <c r="K422" s="12">
        <v>1</v>
      </c>
      <c r="O422" s="16">
        <v>1</v>
      </c>
      <c r="Q422" s="20" t="s">
        <v>402</v>
      </c>
      <c r="R422" s="1">
        <v>3</v>
      </c>
      <c r="S422" s="1">
        <f t="shared" si="46"/>
        <v>5</v>
      </c>
      <c r="T422" s="1">
        <f t="shared" si="47"/>
        <v>0</v>
      </c>
      <c r="V422" s="1">
        <v>1</v>
      </c>
      <c r="X422" s="1">
        <v>1</v>
      </c>
    </row>
    <row r="423" spans="1:24" ht="28">
      <c r="A423" s="18" t="s">
        <v>570</v>
      </c>
      <c r="B423" s="9" t="s">
        <v>548</v>
      </c>
      <c r="C423" s="1" t="s">
        <v>571</v>
      </c>
      <c r="D423" s="1">
        <v>5</v>
      </c>
      <c r="E423" s="1">
        <v>15</v>
      </c>
      <c r="F423" s="8" t="s">
        <v>572</v>
      </c>
      <c r="G423" s="8" t="s">
        <v>956</v>
      </c>
      <c r="H423" s="9" t="s">
        <v>19</v>
      </c>
      <c r="I423" s="10" t="s">
        <v>575</v>
      </c>
      <c r="J423" s="20" t="s">
        <v>859</v>
      </c>
      <c r="K423" s="12">
        <v>1</v>
      </c>
      <c r="Q423" s="20" t="s">
        <v>402</v>
      </c>
      <c r="R423" s="1">
        <v>4</v>
      </c>
      <c r="S423" s="1">
        <f t="shared" si="46"/>
        <v>6</v>
      </c>
      <c r="T423" s="1">
        <f t="shared" si="47"/>
        <v>1</v>
      </c>
      <c r="V423" s="1">
        <v>1</v>
      </c>
      <c r="X423" s="1">
        <v>1</v>
      </c>
    </row>
    <row r="424" spans="1:24" ht="28">
      <c r="A424" s="18" t="s">
        <v>570</v>
      </c>
      <c r="B424" s="9" t="s">
        <v>548</v>
      </c>
      <c r="C424" s="1" t="s">
        <v>571</v>
      </c>
      <c r="D424" s="1">
        <v>5</v>
      </c>
      <c r="E424" s="1">
        <v>15</v>
      </c>
      <c r="F424" s="8" t="s">
        <v>572</v>
      </c>
      <c r="G424" s="8" t="s">
        <v>956</v>
      </c>
      <c r="H424" s="9" t="s">
        <v>19</v>
      </c>
      <c r="I424" s="10" t="s">
        <v>576</v>
      </c>
      <c r="J424" s="20" t="s">
        <v>858</v>
      </c>
      <c r="K424" s="12">
        <v>1</v>
      </c>
      <c r="Q424" s="20" t="s">
        <v>402</v>
      </c>
      <c r="R424" s="1">
        <v>4</v>
      </c>
      <c r="S424" s="1">
        <f t="shared" si="46"/>
        <v>6</v>
      </c>
      <c r="T424" s="1">
        <f t="shared" si="47"/>
        <v>1</v>
      </c>
      <c r="V424" s="1">
        <v>1</v>
      </c>
      <c r="X424" s="1">
        <v>1</v>
      </c>
    </row>
    <row r="425" spans="1:24" ht="28">
      <c r="A425" s="18" t="s">
        <v>570</v>
      </c>
      <c r="B425" s="9" t="s">
        <v>548</v>
      </c>
      <c r="C425" s="1" t="s">
        <v>571</v>
      </c>
      <c r="D425" s="1">
        <v>5</v>
      </c>
      <c r="E425" s="1">
        <v>15</v>
      </c>
      <c r="F425" s="8" t="s">
        <v>572</v>
      </c>
      <c r="G425" s="8" t="s">
        <v>956</v>
      </c>
      <c r="H425" s="9" t="s">
        <v>19</v>
      </c>
      <c r="I425" s="10" t="s">
        <v>577</v>
      </c>
      <c r="J425" s="20" t="s">
        <v>842</v>
      </c>
      <c r="Q425" s="20" t="s">
        <v>402</v>
      </c>
      <c r="R425" s="1">
        <v>2</v>
      </c>
      <c r="S425" s="1">
        <f t="shared" si="46"/>
        <v>4</v>
      </c>
      <c r="T425" s="1">
        <f t="shared" si="47"/>
        <v>-1</v>
      </c>
      <c r="V425" s="1">
        <v>1</v>
      </c>
      <c r="X425" s="1">
        <v>1</v>
      </c>
    </row>
    <row r="426" spans="1:24" ht="28">
      <c r="A426" s="18" t="s">
        <v>570</v>
      </c>
      <c r="B426" s="9" t="s">
        <v>548</v>
      </c>
      <c r="C426" s="1" t="s">
        <v>571</v>
      </c>
      <c r="D426" s="1">
        <v>5</v>
      </c>
      <c r="E426" s="1">
        <v>15</v>
      </c>
      <c r="F426" s="8" t="s">
        <v>572</v>
      </c>
      <c r="G426" s="8" t="s">
        <v>956</v>
      </c>
      <c r="H426" s="9" t="s">
        <v>19</v>
      </c>
      <c r="I426" s="10" t="s">
        <v>578</v>
      </c>
      <c r="J426" s="20" t="s">
        <v>842</v>
      </c>
      <c r="Q426" s="20" t="s">
        <v>402</v>
      </c>
      <c r="R426" s="1">
        <v>2</v>
      </c>
      <c r="S426" s="1">
        <f t="shared" si="46"/>
        <v>4</v>
      </c>
      <c r="T426" s="1">
        <f t="shared" si="47"/>
        <v>-1</v>
      </c>
      <c r="V426" s="1">
        <v>1</v>
      </c>
      <c r="X426" s="1">
        <v>1</v>
      </c>
    </row>
    <row r="427" spans="1:24" ht="28">
      <c r="A427" s="18" t="s">
        <v>570</v>
      </c>
      <c r="B427" s="9" t="s">
        <v>548</v>
      </c>
      <c r="C427" s="1" t="s">
        <v>571</v>
      </c>
      <c r="D427" s="1">
        <v>5</v>
      </c>
      <c r="E427" s="1">
        <v>15</v>
      </c>
      <c r="F427" s="8" t="s">
        <v>572</v>
      </c>
      <c r="G427" s="8" t="s">
        <v>956</v>
      </c>
      <c r="H427" s="9" t="s">
        <v>19</v>
      </c>
      <c r="I427" s="10" t="s">
        <v>579</v>
      </c>
      <c r="J427" s="20" t="s">
        <v>99</v>
      </c>
      <c r="Q427" s="20" t="s">
        <v>402</v>
      </c>
      <c r="R427" s="1">
        <v>2</v>
      </c>
      <c r="S427" s="1">
        <f t="shared" si="46"/>
        <v>4</v>
      </c>
      <c r="T427" s="1">
        <f t="shared" si="47"/>
        <v>-1</v>
      </c>
      <c r="V427" s="1">
        <v>1</v>
      </c>
      <c r="X427" s="1">
        <v>1</v>
      </c>
    </row>
    <row r="428" spans="1:24" ht="28">
      <c r="A428" s="18" t="s">
        <v>607</v>
      </c>
      <c r="B428" s="9" t="s">
        <v>581</v>
      </c>
      <c r="C428" s="1" t="s">
        <v>608</v>
      </c>
      <c r="D428" s="1">
        <v>5</v>
      </c>
      <c r="E428" s="1">
        <v>7.5</v>
      </c>
      <c r="F428" s="8" t="s">
        <v>479</v>
      </c>
      <c r="G428" s="8" t="s">
        <v>956</v>
      </c>
      <c r="H428" s="9" t="s">
        <v>19</v>
      </c>
      <c r="I428" s="10" t="s">
        <v>610</v>
      </c>
      <c r="J428" s="20" t="s">
        <v>865</v>
      </c>
      <c r="Q428" s="20" t="s">
        <v>402</v>
      </c>
      <c r="R428" s="1">
        <v>1</v>
      </c>
      <c r="S428" s="1">
        <f t="shared" si="46"/>
        <v>3</v>
      </c>
      <c r="T428" s="1">
        <f t="shared" si="47"/>
        <v>-2</v>
      </c>
      <c r="V428" s="1">
        <v>1</v>
      </c>
      <c r="X428" s="1">
        <v>1</v>
      </c>
    </row>
    <row r="429" spans="1:24" ht="28">
      <c r="A429" s="18" t="s">
        <v>607</v>
      </c>
      <c r="B429" s="9" t="s">
        <v>581</v>
      </c>
      <c r="C429" s="1" t="s">
        <v>608</v>
      </c>
      <c r="D429" s="1">
        <v>5</v>
      </c>
      <c r="E429" s="1">
        <v>7.5</v>
      </c>
      <c r="F429" s="8" t="s">
        <v>479</v>
      </c>
      <c r="G429" s="8" t="s">
        <v>956</v>
      </c>
      <c r="H429" s="9" t="s">
        <v>19</v>
      </c>
      <c r="I429" s="10" t="s">
        <v>611</v>
      </c>
      <c r="J429" s="20" t="s">
        <v>860</v>
      </c>
      <c r="Q429" s="20" t="s">
        <v>402</v>
      </c>
      <c r="R429" s="1">
        <v>2</v>
      </c>
      <c r="S429" s="1">
        <f t="shared" si="46"/>
        <v>4</v>
      </c>
      <c r="T429" s="1">
        <f t="shared" si="47"/>
        <v>-1</v>
      </c>
      <c r="V429" s="1">
        <v>1</v>
      </c>
      <c r="X429" s="1">
        <v>1</v>
      </c>
    </row>
    <row r="430" spans="1:24" ht="28">
      <c r="A430" s="18" t="s">
        <v>607</v>
      </c>
      <c r="B430" s="9" t="s">
        <v>581</v>
      </c>
      <c r="C430" s="1" t="s">
        <v>608</v>
      </c>
      <c r="D430" s="1">
        <v>5</v>
      </c>
      <c r="E430" s="1">
        <v>7.5</v>
      </c>
      <c r="F430" s="8" t="s">
        <v>479</v>
      </c>
      <c r="G430" s="8" t="s">
        <v>956</v>
      </c>
      <c r="H430" s="9" t="s">
        <v>19</v>
      </c>
      <c r="I430" s="10" t="s">
        <v>612</v>
      </c>
      <c r="J430" s="20" t="s">
        <v>857</v>
      </c>
      <c r="Q430" s="20" t="s">
        <v>402</v>
      </c>
      <c r="R430" s="1">
        <v>4</v>
      </c>
      <c r="S430" s="1">
        <f t="shared" si="46"/>
        <v>6</v>
      </c>
      <c r="T430" s="1">
        <f t="shared" si="47"/>
        <v>1</v>
      </c>
      <c r="V430" s="1">
        <v>1</v>
      </c>
      <c r="X430" s="1">
        <v>1</v>
      </c>
    </row>
    <row r="431" spans="1:24" ht="28">
      <c r="A431" s="18" t="s">
        <v>607</v>
      </c>
      <c r="B431" s="9" t="s">
        <v>581</v>
      </c>
      <c r="C431" s="1" t="s">
        <v>608</v>
      </c>
      <c r="D431" s="1">
        <v>5</v>
      </c>
      <c r="E431" s="1">
        <v>7.5</v>
      </c>
      <c r="F431" s="8" t="s">
        <v>479</v>
      </c>
      <c r="G431" s="8" t="s">
        <v>956</v>
      </c>
      <c r="H431" s="9" t="s">
        <v>19</v>
      </c>
      <c r="I431" s="10" t="s">
        <v>613</v>
      </c>
      <c r="J431" s="20" t="s">
        <v>866</v>
      </c>
      <c r="Q431" s="20" t="s">
        <v>402</v>
      </c>
      <c r="R431" s="1">
        <v>5</v>
      </c>
      <c r="S431" s="1">
        <f t="shared" si="46"/>
        <v>7</v>
      </c>
      <c r="T431" s="1">
        <f t="shared" si="47"/>
        <v>2</v>
      </c>
      <c r="V431" s="1">
        <v>1</v>
      </c>
      <c r="X431" s="1">
        <v>1</v>
      </c>
    </row>
    <row r="432" spans="1:24" ht="28">
      <c r="A432" s="18" t="s">
        <v>607</v>
      </c>
      <c r="B432" s="9" t="s">
        <v>581</v>
      </c>
      <c r="C432" s="1" t="s">
        <v>608</v>
      </c>
      <c r="D432" s="1">
        <v>5</v>
      </c>
      <c r="E432" s="1">
        <v>7.5</v>
      </c>
      <c r="F432" s="8" t="s">
        <v>479</v>
      </c>
      <c r="G432" s="8" t="s">
        <v>956</v>
      </c>
      <c r="H432" s="9" t="s">
        <v>19</v>
      </c>
      <c r="I432" s="10" t="s">
        <v>609</v>
      </c>
      <c r="J432" s="20" t="s">
        <v>814</v>
      </c>
      <c r="M432" s="21">
        <v>1</v>
      </c>
      <c r="V432" s="1">
        <v>1</v>
      </c>
    </row>
    <row r="433" spans="1:27" ht="28">
      <c r="A433" s="18" t="s">
        <v>187</v>
      </c>
      <c r="B433" s="9" t="s">
        <v>163</v>
      </c>
      <c r="C433" s="1" t="s">
        <v>188</v>
      </c>
      <c r="D433" s="1">
        <v>6</v>
      </c>
      <c r="E433" s="1">
        <v>20</v>
      </c>
      <c r="F433" s="8" t="s">
        <v>189</v>
      </c>
      <c r="G433" s="8" t="s">
        <v>956</v>
      </c>
      <c r="H433" s="9" t="s">
        <v>19</v>
      </c>
      <c r="I433" s="10" t="s">
        <v>190</v>
      </c>
      <c r="J433" s="20" t="s">
        <v>112</v>
      </c>
      <c r="O433" s="16">
        <v>1</v>
      </c>
      <c r="Q433" s="20" t="s">
        <v>402</v>
      </c>
      <c r="R433" s="1">
        <v>4</v>
      </c>
      <c r="S433" s="1">
        <f>SUM(R433+2)</f>
        <v>6</v>
      </c>
      <c r="T433" s="1">
        <f>SUM(S433-D433)</f>
        <v>0</v>
      </c>
      <c r="W433" s="1">
        <v>1</v>
      </c>
      <c r="X433" s="1">
        <v>1</v>
      </c>
    </row>
    <row r="434" spans="1:27" ht="28">
      <c r="A434" s="18" t="s">
        <v>187</v>
      </c>
      <c r="B434" s="9" t="s">
        <v>163</v>
      </c>
      <c r="C434" s="1" t="s">
        <v>188</v>
      </c>
      <c r="D434" s="1">
        <v>6</v>
      </c>
      <c r="E434" s="1">
        <v>20</v>
      </c>
      <c r="F434" s="8" t="s">
        <v>189</v>
      </c>
      <c r="G434" s="8" t="s">
        <v>956</v>
      </c>
      <c r="H434" s="9" t="s">
        <v>19</v>
      </c>
      <c r="I434" s="10" t="s">
        <v>191</v>
      </c>
      <c r="J434" s="20" t="s">
        <v>944</v>
      </c>
      <c r="K434" s="12">
        <v>1</v>
      </c>
      <c r="O434" s="16">
        <v>1</v>
      </c>
      <c r="Q434" s="20" t="s">
        <v>402</v>
      </c>
      <c r="R434" s="1">
        <v>4</v>
      </c>
      <c r="S434" s="1">
        <f>SUM(R434+2)</f>
        <v>6</v>
      </c>
      <c r="T434" s="1">
        <f>SUM(S434-D434)</f>
        <v>0</v>
      </c>
      <c r="W434" s="1">
        <v>1</v>
      </c>
      <c r="X434" s="1">
        <v>1</v>
      </c>
    </row>
    <row r="435" spans="1:27" ht="28">
      <c r="A435" s="18" t="s">
        <v>187</v>
      </c>
      <c r="B435" s="9" t="s">
        <v>163</v>
      </c>
      <c r="C435" s="1" t="s">
        <v>188</v>
      </c>
      <c r="D435" s="1">
        <v>6</v>
      </c>
      <c r="E435" s="1">
        <v>20</v>
      </c>
      <c r="F435" s="8" t="s">
        <v>189</v>
      </c>
      <c r="G435" s="8" t="s">
        <v>956</v>
      </c>
      <c r="H435" s="9" t="s">
        <v>19</v>
      </c>
      <c r="I435" s="10" t="s">
        <v>192</v>
      </c>
      <c r="J435" s="20" t="s">
        <v>945</v>
      </c>
      <c r="K435" s="12">
        <v>1</v>
      </c>
      <c r="Q435" s="20" t="s">
        <v>402</v>
      </c>
      <c r="R435" s="1">
        <v>4</v>
      </c>
      <c r="S435" s="1">
        <f>SUM(R435+2)</f>
        <v>6</v>
      </c>
      <c r="T435" s="1">
        <f>SUM(S435-D435)</f>
        <v>0</v>
      </c>
      <c r="W435" s="1">
        <v>1</v>
      </c>
      <c r="X435" s="1">
        <v>1</v>
      </c>
    </row>
    <row r="436" spans="1:27" ht="28">
      <c r="A436" s="18" t="s">
        <v>187</v>
      </c>
      <c r="B436" s="9" t="s">
        <v>163</v>
      </c>
      <c r="C436" s="1" t="s">
        <v>188</v>
      </c>
      <c r="D436" s="1">
        <v>6</v>
      </c>
      <c r="E436" s="1">
        <v>20</v>
      </c>
      <c r="F436" s="8" t="s">
        <v>189</v>
      </c>
      <c r="G436" s="8" t="s">
        <v>956</v>
      </c>
      <c r="H436" s="9" t="s">
        <v>19</v>
      </c>
      <c r="I436" s="10" t="s">
        <v>193</v>
      </c>
      <c r="J436" s="20" t="s">
        <v>112</v>
      </c>
      <c r="O436" s="16">
        <v>1</v>
      </c>
      <c r="Q436" s="20" t="s">
        <v>402</v>
      </c>
      <c r="R436" s="1">
        <v>4</v>
      </c>
      <c r="S436" s="1">
        <f>SUM(R436+2)</f>
        <v>6</v>
      </c>
      <c r="T436" s="1">
        <f>SUM(S436-D436)</f>
        <v>0</v>
      </c>
      <c r="W436" s="1">
        <v>1</v>
      </c>
      <c r="X436" s="1">
        <v>1</v>
      </c>
    </row>
    <row r="439" spans="1:27" s="37" customFormat="1" ht="18">
      <c r="A439" s="28"/>
      <c r="B439" s="29"/>
      <c r="C439" s="5"/>
      <c r="D439" s="5"/>
      <c r="E439" s="5"/>
      <c r="F439" s="30"/>
      <c r="G439" s="30"/>
      <c r="H439" s="29"/>
      <c r="I439" s="31"/>
      <c r="J439" s="32"/>
      <c r="K439" s="33"/>
      <c r="L439" s="34"/>
      <c r="M439" s="5"/>
      <c r="N439" s="35"/>
      <c r="O439" s="36"/>
      <c r="P439" s="32"/>
      <c r="Q439" s="32"/>
      <c r="R439" s="5"/>
      <c r="S439" s="5"/>
      <c r="T439" s="5"/>
      <c r="U439" s="5"/>
      <c r="V439" s="5"/>
      <c r="W439" s="5"/>
      <c r="X439" s="5"/>
      <c r="Y439" s="5"/>
      <c r="Z439" s="5"/>
      <c r="AA439" s="5"/>
    </row>
    <row r="440" spans="1:27" ht="18">
      <c r="A440" s="38"/>
      <c r="B440" s="39"/>
      <c r="C440" s="40"/>
      <c r="D440" s="40"/>
      <c r="E440" s="40"/>
      <c r="F440" s="41"/>
      <c r="G440" s="41"/>
      <c r="H440" s="39"/>
      <c r="I440" s="39" t="s">
        <v>911</v>
      </c>
      <c r="J440" s="39">
        <v>435</v>
      </c>
      <c r="K440" s="12">
        <f>SUM(K2:K438)</f>
        <v>102</v>
      </c>
      <c r="L440" s="12">
        <f>SUM(L2:L438)</f>
        <v>94</v>
      </c>
      <c r="M440" s="12">
        <f>SUM(M2:M438)</f>
        <v>64</v>
      </c>
      <c r="N440" s="12">
        <f>SUM(N2:N438)</f>
        <v>0</v>
      </c>
      <c r="O440" s="12">
        <f>SUM(O2:O438)</f>
        <v>25</v>
      </c>
      <c r="P440" s="42"/>
      <c r="Q440" s="42"/>
      <c r="R440" s="40">
        <f>COUNT(R3:R438)</f>
        <v>277</v>
      </c>
      <c r="S440" s="40">
        <f>COUNT(S3:S438)</f>
        <v>277</v>
      </c>
      <c r="T440" s="40">
        <f>COUNT(T3:T438)</f>
        <v>277</v>
      </c>
      <c r="U440" s="2">
        <f>SUM(U3:U438)</f>
        <v>129</v>
      </c>
      <c r="V440" s="2">
        <f>SUM(V3:V438)</f>
        <v>180</v>
      </c>
      <c r="W440" s="2">
        <f>SUM(W3:W438)</f>
        <v>125</v>
      </c>
      <c r="X440" s="40">
        <f>COUNT(X2:X438)</f>
        <v>198</v>
      </c>
      <c r="Y440" s="40">
        <f t="shared" ref="Y440:AA440" si="48">COUNT(Y2:Y438)</f>
        <v>6</v>
      </c>
      <c r="Z440" s="40">
        <f t="shared" si="48"/>
        <v>43</v>
      </c>
      <c r="AA440" s="40">
        <f t="shared" si="48"/>
        <v>30</v>
      </c>
    </row>
    <row r="441" spans="1:27" ht="18">
      <c r="I441" s="10" t="s">
        <v>936</v>
      </c>
      <c r="J441" s="43">
        <f>SUM(L440+M440)</f>
        <v>158</v>
      </c>
      <c r="K441" s="44">
        <f>(K440/J440)</f>
        <v>0.23448275862068965</v>
      </c>
      <c r="L441" s="45">
        <f>(L440/J440)</f>
        <v>0.2160919540229885</v>
      </c>
      <c r="M441" s="45">
        <f>(M440/J440)</f>
        <v>0.14712643678160919</v>
      </c>
      <c r="O441" s="46">
        <f>(O440/J440)</f>
        <v>5.7471264367816091E-2</v>
      </c>
      <c r="P441" s="42"/>
      <c r="R441" s="3" t="e">
        <f>(R440/$J$439)</f>
        <v>#DIV/0!</v>
      </c>
      <c r="S441" s="3" t="e">
        <f>(S440/$J$439)</f>
        <v>#DIV/0!</v>
      </c>
      <c r="T441" s="3" t="e">
        <f>(T440/$J$439)</f>
        <v>#DIV/0!</v>
      </c>
      <c r="U441" s="4"/>
      <c r="V441" s="4"/>
      <c r="W441" s="4"/>
      <c r="X441" s="3" t="e">
        <f>(X440/$J$439)</f>
        <v>#DIV/0!</v>
      </c>
      <c r="Y441" s="3" t="e">
        <f>(Y440/$J$439)</f>
        <v>#DIV/0!</v>
      </c>
      <c r="Z441" s="3" t="e">
        <f>(Z440/$J$439)</f>
        <v>#DIV/0!</v>
      </c>
      <c r="AA441" s="3" t="e">
        <f>(AA440/$J$439)</f>
        <v>#DIV/0!</v>
      </c>
    </row>
    <row r="442" spans="1:27" ht="18">
      <c r="I442" s="10" t="s">
        <v>937</v>
      </c>
      <c r="J442" s="43">
        <f>SUM(J440-J441)</f>
        <v>277</v>
      </c>
      <c r="P442" s="42"/>
      <c r="V442" s="1">
        <f>SUM(U440:W440)</f>
        <v>434</v>
      </c>
    </row>
    <row r="443" spans="1:27" ht="18">
      <c r="I443" s="10" t="s">
        <v>938</v>
      </c>
      <c r="J443" s="47">
        <f>SUM(J442/J440)</f>
        <v>0.63678160919540228</v>
      </c>
      <c r="P443" s="42"/>
      <c r="X443" s="1">
        <f>SUM(X440:AA440)+(L440+M440)</f>
        <v>435</v>
      </c>
    </row>
    <row r="444" spans="1:27" ht="18">
      <c r="I444" s="10" t="s">
        <v>962</v>
      </c>
      <c r="J444" s="47">
        <f>SUM(J441/J440)</f>
        <v>0.36321839080459772</v>
      </c>
      <c r="P444" s="42"/>
    </row>
    <row r="445" spans="1:27" ht="18">
      <c r="I445" s="10" t="s">
        <v>942</v>
      </c>
      <c r="J445" s="43">
        <f>K440</f>
        <v>102</v>
      </c>
      <c r="P445" s="42"/>
    </row>
    <row r="446" spans="1:27" ht="18">
      <c r="I446" s="10" t="s">
        <v>940</v>
      </c>
      <c r="J446" s="48">
        <f>SUM(J445/J440)</f>
        <v>0.23448275862068965</v>
      </c>
      <c r="P446" s="42"/>
    </row>
    <row r="447" spans="1:27" ht="18">
      <c r="I447" s="10" t="s">
        <v>941</v>
      </c>
      <c r="J447" s="49">
        <f>SUM(J442-K440)</f>
        <v>175</v>
      </c>
      <c r="P447" s="42"/>
    </row>
    <row r="448" spans="1:27" ht="18">
      <c r="I448" s="10" t="s">
        <v>939</v>
      </c>
      <c r="J448" s="50">
        <f>SUM(J447/J440)</f>
        <v>0.40229885057471265</v>
      </c>
      <c r="P448" s="42"/>
    </row>
    <row r="449" spans="9:16" ht="18">
      <c r="I449" s="10" t="s">
        <v>961</v>
      </c>
      <c r="J449" s="42">
        <f>SUM(L440:M440)</f>
        <v>158</v>
      </c>
      <c r="P449" s="42"/>
    </row>
    <row r="450" spans="9:16" ht="18">
      <c r="J450" s="42"/>
      <c r="P450" s="42"/>
    </row>
    <row r="451" spans="9:16" ht="18">
      <c r="J451" s="42"/>
      <c r="P451" s="42"/>
    </row>
    <row r="452" spans="9:16" ht="18">
      <c r="J452" s="42"/>
      <c r="P452" s="42"/>
    </row>
    <row r="453" spans="9:16" ht="18">
      <c r="J453" s="42"/>
      <c r="P453" s="42"/>
    </row>
    <row r="454" spans="9:16" ht="18">
      <c r="J454" s="42"/>
      <c r="P454" s="42"/>
    </row>
    <row r="455" spans="9:16" ht="18">
      <c r="J455" s="42"/>
      <c r="P455" s="42"/>
    </row>
    <row r="456" spans="9:16" ht="18">
      <c r="J456" s="42"/>
      <c r="P456" s="42"/>
    </row>
    <row r="457" spans="9:16" ht="18">
      <c r="J457" s="42"/>
      <c r="P457" s="42"/>
    </row>
    <row r="458" spans="9:16" ht="18">
      <c r="J458" s="42"/>
      <c r="P458" s="42"/>
    </row>
    <row r="459" spans="9:16" ht="18">
      <c r="J459" s="42"/>
      <c r="P459" s="42"/>
    </row>
    <row r="460" spans="9:16" ht="18">
      <c r="J460" s="42"/>
      <c r="P460" s="42"/>
    </row>
    <row r="461" spans="9:16" ht="18">
      <c r="J461" s="42"/>
      <c r="P461" s="42"/>
    </row>
    <row r="462" spans="9:16" ht="18">
      <c r="J462" s="42"/>
      <c r="P462" s="42"/>
    </row>
    <row r="463" spans="9:16" ht="18">
      <c r="J463" s="42"/>
      <c r="P463" s="42"/>
    </row>
    <row r="464" spans="9:16" ht="18">
      <c r="J464" s="42"/>
      <c r="P464" s="42"/>
    </row>
    <row r="465" spans="10:16" ht="18">
      <c r="J465" s="42"/>
      <c r="P465" s="42"/>
    </row>
    <row r="466" spans="10:16" ht="18">
      <c r="J466" s="42"/>
      <c r="P466" s="42"/>
    </row>
    <row r="467" spans="10:16" ht="18">
      <c r="J467" s="42"/>
      <c r="P467" s="42"/>
    </row>
    <row r="468" spans="10:16" ht="18">
      <c r="J468" s="42"/>
      <c r="P468" s="42"/>
    </row>
    <row r="469" spans="10:16" ht="18">
      <c r="J469" s="42"/>
      <c r="P469" s="42"/>
    </row>
    <row r="470" spans="10:16" ht="18">
      <c r="J470" s="42"/>
      <c r="P470" s="42"/>
    </row>
    <row r="471" spans="10:16" ht="18">
      <c r="J471" s="42"/>
      <c r="P471" s="42"/>
    </row>
    <row r="472" spans="10:16" ht="18">
      <c r="J472" s="42"/>
      <c r="P472" s="42"/>
    </row>
    <row r="473" spans="10:16" ht="18">
      <c r="J473" s="42"/>
      <c r="P473" s="42"/>
    </row>
    <row r="474" spans="10:16" ht="18">
      <c r="J474" s="42"/>
      <c r="P474" s="42"/>
    </row>
    <row r="475" spans="10:16" ht="18">
      <c r="J475" s="42"/>
      <c r="P475" s="42"/>
    </row>
    <row r="476" spans="10:16" ht="18">
      <c r="J476" s="42"/>
      <c r="P476" s="42"/>
    </row>
    <row r="477" spans="10:16" ht="18">
      <c r="J477" s="42"/>
      <c r="P477" s="42"/>
    </row>
    <row r="478" spans="10:16" ht="18">
      <c r="J478" s="42"/>
      <c r="P478" s="42"/>
    </row>
    <row r="479" spans="10:16" ht="18">
      <c r="J479" s="42"/>
      <c r="P479" s="42"/>
    </row>
    <row r="480" spans="10:16" ht="18">
      <c r="J480" s="42"/>
      <c r="P480" s="42"/>
    </row>
    <row r="481" spans="10:16" ht="18">
      <c r="J481" s="42"/>
      <c r="P481" s="42"/>
    </row>
    <row r="482" spans="10:16" ht="18">
      <c r="J482" s="42"/>
      <c r="P482" s="42"/>
    </row>
    <row r="483" spans="10:16" ht="18">
      <c r="J483" s="42"/>
      <c r="P483" s="42"/>
    </row>
    <row r="484" spans="10:16" ht="18">
      <c r="J484" s="42"/>
      <c r="P484" s="42"/>
    </row>
    <row r="485" spans="10:16" ht="18">
      <c r="J485" s="42"/>
      <c r="P485" s="42"/>
    </row>
    <row r="486" spans="10:16" ht="18">
      <c r="J486" s="42"/>
      <c r="P486" s="42"/>
    </row>
    <row r="487" spans="10:16" ht="18">
      <c r="J487" s="42"/>
      <c r="P487" s="42"/>
    </row>
    <row r="488" spans="10:16" ht="18">
      <c r="J488" s="42"/>
      <c r="P488" s="42"/>
    </row>
    <row r="489" spans="10:16" ht="18">
      <c r="J489" s="42"/>
      <c r="P489" s="42"/>
    </row>
    <row r="490" spans="10:16" ht="18">
      <c r="J490" s="42"/>
      <c r="P490" s="42"/>
    </row>
    <row r="491" spans="10:16" ht="18">
      <c r="J491" s="42"/>
      <c r="P491" s="42"/>
    </row>
    <row r="492" spans="10:16" ht="18">
      <c r="J492" s="42"/>
      <c r="P492" s="42"/>
    </row>
    <row r="493" spans="10:16" ht="18">
      <c r="J493" s="42"/>
      <c r="P493" s="42"/>
    </row>
    <row r="494" spans="10:16" ht="18">
      <c r="J494" s="42"/>
      <c r="P494" s="42"/>
    </row>
    <row r="495" spans="10:16" ht="18">
      <c r="J495" s="42"/>
      <c r="P495" s="42"/>
    </row>
    <row r="496" spans="10:16" ht="18">
      <c r="J496" s="42"/>
      <c r="P496" s="42"/>
    </row>
  </sheetData>
  <sortState ref="A2:AC436">
    <sortCondition ref="G2:G436"/>
    <sortCondition ref="C2:C436"/>
  </sortState>
  <conditionalFormatting sqref="Q174 Q274:Q276 Q190:Q191 Q142:Q144 Q127:Q132 Q115:Q117 Q57:Q58 Q31:Q34 Q21:Q29 Q1:Q7 Q331:Q339 Q323:Q329 Q301:Q321 Q297:Q298 Q287:Q294 Q281:Q283 Q266:Q268 Q257:Q264 Q251:Q255 Q196:Q243 Q148:Q166 Q134:Q139 Q119:Q124 Q89:Q113 Q69:Q85 Q60:Q64 Q36:Q55 Q10:Q18 Q429:Q1048576 Q409:Q424 Q341:Q407">
    <cfRule type="containsText" dxfId="54" priority="56" operator="containsText" text="not classifiable">
      <formula>NOT(ISERROR(SEARCH("not classifiable",Q1)))</formula>
    </cfRule>
  </conditionalFormatting>
  <conditionalFormatting sqref="Q187 Q245 Q248 Q271:Q272 Q285 Q426 Q9 Q19 Q66:Q67 Q87:Q88 Q125 Q168">
    <cfRule type="containsText" dxfId="53" priority="62" operator="containsText" text="not classifiable">
      <formula>NOT(ISERROR(SEARCH("not classifiable",Q9)))</formula>
    </cfRule>
  </conditionalFormatting>
  <conditionalFormatting sqref="Q169">
    <cfRule type="containsText" dxfId="52" priority="61" operator="containsText" text="not classifiable">
      <formula>NOT(ISERROR(SEARCH("not classifiable",Q169)))</formula>
    </cfRule>
  </conditionalFormatting>
  <conditionalFormatting sqref="Q170">
    <cfRule type="containsText" dxfId="51" priority="60" operator="containsText" text="not classifiable">
      <formula>NOT(ISERROR(SEARCH("not classifiable",Q170)))</formula>
    </cfRule>
  </conditionalFormatting>
  <conditionalFormatting sqref="Q171">
    <cfRule type="containsText" dxfId="50" priority="59" operator="containsText" text="not classifiable">
      <formula>NOT(ISERROR(SEARCH("not classifiable",Q171)))</formula>
    </cfRule>
  </conditionalFormatting>
  <conditionalFormatting sqref="Q172">
    <cfRule type="containsText" dxfId="49" priority="58" operator="containsText" text="not classifiable">
      <formula>NOT(ISERROR(SEARCH("not classifiable",Q172)))</formula>
    </cfRule>
  </conditionalFormatting>
  <conditionalFormatting sqref="Q173">
    <cfRule type="containsText" dxfId="48" priority="57" operator="containsText" text="not classifiable">
      <formula>NOT(ISERROR(SEARCH("not classifiable",Q173)))</formula>
    </cfRule>
  </conditionalFormatting>
  <conditionalFormatting sqref="Q175">
    <cfRule type="containsText" dxfId="47" priority="55" operator="containsText" text="not classifiable">
      <formula>NOT(ISERROR(SEARCH("not classifiable",Q175)))</formula>
    </cfRule>
  </conditionalFormatting>
  <conditionalFormatting sqref="Q176">
    <cfRule type="containsText" dxfId="46" priority="54" operator="containsText" text="not classifiable">
      <formula>NOT(ISERROR(SEARCH("not classifiable",Q176)))</formula>
    </cfRule>
  </conditionalFormatting>
  <conditionalFormatting sqref="Q177">
    <cfRule type="containsText" dxfId="45" priority="53" operator="containsText" text="not classifiable">
      <formula>NOT(ISERROR(SEARCH("not classifiable",Q177)))</formula>
    </cfRule>
  </conditionalFormatting>
  <conditionalFormatting sqref="Q178">
    <cfRule type="containsText" dxfId="44" priority="52" operator="containsText" text="not classifiable">
      <formula>NOT(ISERROR(SEARCH("not classifiable",Q178)))</formula>
    </cfRule>
  </conditionalFormatting>
  <conditionalFormatting sqref="Q179">
    <cfRule type="containsText" dxfId="43" priority="51" operator="containsText" text="not classifiable">
      <formula>NOT(ISERROR(SEARCH("not classifiable",Q179)))</formula>
    </cfRule>
  </conditionalFormatting>
  <conditionalFormatting sqref="Q180">
    <cfRule type="containsText" dxfId="42" priority="50" operator="containsText" text="not classifiable">
      <formula>NOT(ISERROR(SEARCH("not classifiable",Q180)))</formula>
    </cfRule>
  </conditionalFormatting>
  <conditionalFormatting sqref="Q181">
    <cfRule type="containsText" dxfId="41" priority="49" operator="containsText" text="not classifiable">
      <formula>NOT(ISERROR(SEARCH("not classifiable",Q181)))</formula>
    </cfRule>
  </conditionalFormatting>
  <conditionalFormatting sqref="Q193">
    <cfRule type="containsText" dxfId="40" priority="48" operator="containsText" text="not classifiable">
      <formula>NOT(ISERROR(SEARCH("not classifiable",Q193)))</formula>
    </cfRule>
  </conditionalFormatting>
  <conditionalFormatting sqref="Q194">
    <cfRule type="containsText" dxfId="39" priority="47" operator="containsText" text="not classifiable">
      <formula>NOT(ISERROR(SEARCH("not classifiable",Q194)))</formula>
    </cfRule>
  </conditionalFormatting>
  <conditionalFormatting sqref="Q195">
    <cfRule type="containsText" dxfId="38" priority="46" operator="containsText" text="not classifiable">
      <formula>NOT(ISERROR(SEARCH("not classifiable",Q195)))</formula>
    </cfRule>
  </conditionalFormatting>
  <conditionalFormatting sqref="Q244">
    <cfRule type="containsText" dxfId="37" priority="45" operator="containsText" text="not classifiable">
      <formula>NOT(ISERROR(SEARCH("not classifiable",Q244)))</formula>
    </cfRule>
  </conditionalFormatting>
  <conditionalFormatting sqref="Q246">
    <cfRule type="containsText" dxfId="36" priority="44" operator="containsText" text="not classifiable">
      <formula>NOT(ISERROR(SEARCH("not classifiable",Q246)))</formula>
    </cfRule>
  </conditionalFormatting>
  <conditionalFormatting sqref="Q247">
    <cfRule type="containsText" dxfId="35" priority="43" operator="containsText" text="not classifiable">
      <formula>NOT(ISERROR(SEARCH("not classifiable",Q247)))</formula>
    </cfRule>
  </conditionalFormatting>
  <conditionalFormatting sqref="Q249">
    <cfRule type="containsText" dxfId="34" priority="42" operator="containsText" text="not classifiable">
      <formula>NOT(ISERROR(SEARCH("not classifiable",Q249)))</formula>
    </cfRule>
  </conditionalFormatting>
  <conditionalFormatting sqref="Q250">
    <cfRule type="containsText" dxfId="33" priority="41" operator="containsText" text="not classifiable">
      <formula>NOT(ISERROR(SEARCH("not classifiable",Q250)))</formula>
    </cfRule>
  </conditionalFormatting>
  <conditionalFormatting sqref="Q256">
    <cfRule type="containsText" dxfId="32" priority="40" operator="containsText" text="not classifiable">
      <formula>NOT(ISERROR(SEARCH("not classifiable",Q256)))</formula>
    </cfRule>
  </conditionalFormatting>
  <conditionalFormatting sqref="Q265">
    <cfRule type="containsText" dxfId="31" priority="39" operator="containsText" text="not classifiable">
      <formula>NOT(ISERROR(SEARCH("not classifiable",Q265)))</formula>
    </cfRule>
  </conditionalFormatting>
  <conditionalFormatting sqref="Q269">
    <cfRule type="containsText" dxfId="30" priority="38" operator="containsText" text="not classifiable">
      <formula>NOT(ISERROR(SEARCH("not classifiable",Q269)))</formula>
    </cfRule>
  </conditionalFormatting>
  <conditionalFormatting sqref="Q270">
    <cfRule type="containsText" dxfId="29" priority="37" operator="containsText" text="not classifiable">
      <formula>NOT(ISERROR(SEARCH("not classifiable",Q270)))</formula>
    </cfRule>
  </conditionalFormatting>
  <conditionalFormatting sqref="Q273">
    <cfRule type="containsText" dxfId="28" priority="36" operator="containsText" text="not classifiable">
      <formula>NOT(ISERROR(SEARCH("not classifiable",Q273)))</formula>
    </cfRule>
  </conditionalFormatting>
  <conditionalFormatting sqref="Q277">
    <cfRule type="containsText" dxfId="27" priority="35" operator="containsText" text="not classifiable">
      <formula>NOT(ISERROR(SEARCH("not classifiable",Q277)))</formula>
    </cfRule>
  </conditionalFormatting>
  <conditionalFormatting sqref="Q278">
    <cfRule type="containsText" dxfId="26" priority="34" operator="containsText" text="not classifiable">
      <formula>NOT(ISERROR(SEARCH("not classifiable",Q278)))</formula>
    </cfRule>
  </conditionalFormatting>
  <conditionalFormatting sqref="Q279">
    <cfRule type="containsText" dxfId="25" priority="33" operator="containsText" text="not classifiable">
      <formula>NOT(ISERROR(SEARCH("not classifiable",Q279)))</formula>
    </cfRule>
  </conditionalFormatting>
  <conditionalFormatting sqref="Q280">
    <cfRule type="containsText" dxfId="24" priority="32" operator="containsText" text="not classifiable">
      <formula>NOT(ISERROR(SEARCH("not classifiable",Q280)))</formula>
    </cfRule>
  </conditionalFormatting>
  <conditionalFormatting sqref="Q284">
    <cfRule type="containsText" dxfId="23" priority="31" operator="containsText" text="not classifiable">
      <formula>NOT(ISERROR(SEARCH("not classifiable",Q284)))</formula>
    </cfRule>
  </conditionalFormatting>
  <conditionalFormatting sqref="Q286">
    <cfRule type="containsText" dxfId="22" priority="30" operator="containsText" text="not classifiable">
      <formula>NOT(ISERROR(SEARCH("not classifiable",Q286)))</formula>
    </cfRule>
  </conditionalFormatting>
  <conditionalFormatting sqref="Q295">
    <cfRule type="containsText" dxfId="21" priority="28" operator="containsText" text="not classifiable">
      <formula>NOT(ISERROR(SEARCH("not classifiable",Q295)))</formula>
    </cfRule>
  </conditionalFormatting>
  <conditionalFormatting sqref="Q427 Q408 Q322 Q299:Q300 Q296">
    <cfRule type="containsText" dxfId="20" priority="27" operator="containsText" text="not classifiable">
      <formula>NOT(ISERROR(SEARCH("not classifiable",Q296)))</formula>
    </cfRule>
  </conditionalFormatting>
  <conditionalFormatting sqref="Q330">
    <cfRule type="containsText" dxfId="19" priority="26" operator="containsText" text="not classifiable">
      <formula>NOT(ISERROR(SEARCH("not classifiable",Q330)))</formula>
    </cfRule>
  </conditionalFormatting>
  <conditionalFormatting sqref="Q340">
    <cfRule type="containsText" dxfId="18" priority="25" operator="containsText" text="not classifiable">
      <formula>NOT(ISERROR(SEARCH("not classifiable",Q340)))</formula>
    </cfRule>
  </conditionalFormatting>
  <conditionalFormatting sqref="Q428">
    <cfRule type="containsText" dxfId="17" priority="24" operator="containsText" text="not classifiable">
      <formula>NOT(ISERROR(SEARCH("not classifiable",Q428)))</formula>
    </cfRule>
  </conditionalFormatting>
  <conditionalFormatting sqref="Q425">
    <cfRule type="containsText" dxfId="16" priority="23" operator="containsText" text="not classifiable">
      <formula>NOT(ISERROR(SEARCH("not classifiable",Q425)))</formula>
    </cfRule>
  </conditionalFormatting>
  <conditionalFormatting sqref="Q8">
    <cfRule type="containsText" dxfId="15" priority="22" operator="containsText" text="not classifiable">
      <formula>NOT(ISERROR(SEARCH("not classifiable",Q8)))</formula>
    </cfRule>
  </conditionalFormatting>
  <conditionalFormatting sqref="Q20">
    <cfRule type="containsText" dxfId="14" priority="20" operator="containsText" text="not classifiable">
      <formula>NOT(ISERROR(SEARCH("not classifiable",Q20)))</formula>
    </cfRule>
  </conditionalFormatting>
  <conditionalFormatting sqref="Q30">
    <cfRule type="containsText" dxfId="13" priority="19" operator="containsText" text="not classifiable">
      <formula>NOT(ISERROR(SEARCH("not classifiable",Q30)))</formula>
    </cfRule>
  </conditionalFormatting>
  <conditionalFormatting sqref="Q35">
    <cfRule type="containsText" dxfId="12" priority="18" operator="containsText" text="not classifiable">
      <formula>NOT(ISERROR(SEARCH("not classifiable",Q35)))</formula>
    </cfRule>
  </conditionalFormatting>
  <conditionalFormatting sqref="Q56">
    <cfRule type="containsText" dxfId="11" priority="16" operator="containsText" text="not classifiable">
      <formula>NOT(ISERROR(SEARCH("not classifiable",Q56)))</formula>
    </cfRule>
  </conditionalFormatting>
  <conditionalFormatting sqref="Q59">
    <cfRule type="containsText" dxfId="10" priority="15" operator="containsText" text="not classifiable">
      <formula>NOT(ISERROR(SEARCH("not classifiable",Q59)))</formula>
    </cfRule>
  </conditionalFormatting>
  <conditionalFormatting sqref="Q65">
    <cfRule type="containsText" dxfId="9" priority="14" operator="containsText" text="not classifiable">
      <formula>NOT(ISERROR(SEARCH("not classifiable",Q65)))</formula>
    </cfRule>
  </conditionalFormatting>
  <conditionalFormatting sqref="Q68">
    <cfRule type="containsText" dxfId="8" priority="13" operator="containsText" text="not classifiable">
      <formula>NOT(ISERROR(SEARCH("not classifiable",Q68)))</formula>
    </cfRule>
  </conditionalFormatting>
  <conditionalFormatting sqref="Q86">
    <cfRule type="containsText" dxfId="7" priority="12" operator="containsText" text="not classifiable">
      <formula>NOT(ISERROR(SEARCH("not classifiable",Q86)))</formula>
    </cfRule>
  </conditionalFormatting>
  <conditionalFormatting sqref="Q114">
    <cfRule type="containsText" dxfId="6" priority="9" operator="containsText" text="not classifiable">
      <formula>NOT(ISERROR(SEARCH("not classifiable",Q114)))</formula>
    </cfRule>
  </conditionalFormatting>
  <conditionalFormatting sqref="Q118">
    <cfRule type="containsText" dxfId="5" priority="8" operator="containsText" text="not classifiable">
      <formula>NOT(ISERROR(SEARCH("not classifiable",Q118)))</formula>
    </cfRule>
  </conditionalFormatting>
  <conditionalFormatting sqref="Q126">
    <cfRule type="containsText" dxfId="4" priority="6" operator="containsText" text="not classifiable">
      <formula>NOT(ISERROR(SEARCH("not classifiable",Q126)))</formula>
    </cfRule>
  </conditionalFormatting>
  <conditionalFormatting sqref="Q133">
    <cfRule type="containsText" dxfId="3" priority="5" operator="containsText" text="not classifiable">
      <formula>NOT(ISERROR(SEARCH("not classifiable",Q133)))</formula>
    </cfRule>
  </conditionalFormatting>
  <conditionalFormatting sqref="Q140:Q141">
    <cfRule type="containsText" dxfId="2" priority="4" operator="containsText" text="not classifiable">
      <formula>NOT(ISERROR(SEARCH("not classifiable",Q140)))</formula>
    </cfRule>
  </conditionalFormatting>
  <conditionalFormatting sqref="Q145:Q147">
    <cfRule type="containsText" dxfId="1" priority="3" operator="containsText" text="not classifiable">
      <formula>NOT(ISERROR(SEARCH("not classifiable",Q145)))</formula>
    </cfRule>
  </conditionalFormatting>
  <conditionalFormatting sqref="Q167">
    <cfRule type="containsText" dxfId="0" priority="1" operator="containsText" text="not classifiable">
      <formula>NOT(ISERROR(SEARCH("not classifiable",Q167)))</formula>
    </cfRule>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ILO Dataset</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Author deleted for Peer Review</dc:creator>
  <cp:keywords/>
  <dc:description/>
  <cp:lastModifiedBy>Simon Atkinson</cp:lastModifiedBy>
  <dcterms:created xsi:type="dcterms:W3CDTF">2014-11-10T15:54:45Z</dcterms:created>
  <dcterms:modified xsi:type="dcterms:W3CDTF">2015-01-06T13:01:55Z</dcterms:modified>
  <cp:category/>
</cp:coreProperties>
</file>